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6EA9633A-2430-4C75-BEF3-C87490ED5E4B}" xr6:coauthVersionLast="47" xr6:coauthVersionMax="47" xr10:uidLastSave="{00000000-0000-0000-0000-000000000000}"/>
  <bookViews>
    <workbookView xWindow="4185" yWindow="4185" windowWidth="21405" windowHeight="1129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Munka1!$3:$5</definedName>
    <definedName name="_xlnm.Print_Area" localSheetId="0">Munka1!$A$1:$I$167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5" i="1" l="1"/>
  <c r="H165" i="1"/>
  <c r="G160" i="1"/>
  <c r="H160" i="1"/>
  <c r="G149" i="1"/>
  <c r="H149" i="1"/>
  <c r="G119" i="1"/>
  <c r="H119" i="1"/>
  <c r="C121" i="1"/>
  <c r="E121" i="1"/>
  <c r="F121" i="1"/>
  <c r="C101" i="1"/>
  <c r="E101" i="1"/>
  <c r="F101" i="1"/>
  <c r="B101" i="1"/>
  <c r="G123" i="1"/>
  <c r="H123" i="1"/>
  <c r="B121" i="1"/>
  <c r="G99" i="1"/>
  <c r="H99" i="1"/>
  <c r="H129" i="1"/>
  <c r="H128" i="1" s="1"/>
  <c r="G129" i="1"/>
  <c r="C128" i="1"/>
  <c r="D128" i="1"/>
  <c r="E128" i="1"/>
  <c r="F128" i="1"/>
  <c r="B128" i="1"/>
  <c r="I160" i="1" l="1"/>
  <c r="I149" i="1"/>
  <c r="I165" i="1"/>
  <c r="I123" i="1"/>
  <c r="I119" i="1"/>
  <c r="I99" i="1"/>
  <c r="I129" i="1"/>
  <c r="I128" i="1" s="1"/>
  <c r="G128" i="1"/>
  <c r="H135" i="1" l="1"/>
  <c r="H134" i="1" s="1"/>
  <c r="G135" i="1"/>
  <c r="G134" i="1" s="1"/>
  <c r="C134" i="1"/>
  <c r="D134" i="1"/>
  <c r="E134" i="1"/>
  <c r="F134" i="1"/>
  <c r="B134" i="1"/>
  <c r="H64" i="1"/>
  <c r="H63" i="1" s="1"/>
  <c r="G64" i="1"/>
  <c r="G63" i="1" s="1"/>
  <c r="C63" i="1"/>
  <c r="D63" i="1"/>
  <c r="E63" i="1"/>
  <c r="F63" i="1"/>
  <c r="B63" i="1"/>
  <c r="B72" i="1"/>
  <c r="C72" i="1"/>
  <c r="E72" i="1"/>
  <c r="F72" i="1"/>
  <c r="G78" i="1"/>
  <c r="H78" i="1"/>
  <c r="G49" i="1"/>
  <c r="H49" i="1"/>
  <c r="G98" i="1"/>
  <c r="H98" i="1"/>
  <c r="C95" i="1"/>
  <c r="E95" i="1"/>
  <c r="F95" i="1"/>
  <c r="B95" i="1"/>
  <c r="E151" i="1"/>
  <c r="F151" i="1"/>
  <c r="E142" i="1"/>
  <c r="E140" i="1" s="1"/>
  <c r="F142" i="1"/>
  <c r="F140" i="1" s="1"/>
  <c r="E137" i="1"/>
  <c r="F137" i="1"/>
  <c r="E131" i="1"/>
  <c r="F131" i="1"/>
  <c r="E125" i="1"/>
  <c r="F125" i="1"/>
  <c r="E83" i="1"/>
  <c r="F83" i="1"/>
  <c r="E80" i="1"/>
  <c r="F80" i="1"/>
  <c r="E66" i="1"/>
  <c r="F66" i="1"/>
  <c r="E60" i="1"/>
  <c r="E31" i="1" s="1"/>
  <c r="F60" i="1"/>
  <c r="F31" i="1" s="1"/>
  <c r="E28" i="1"/>
  <c r="F28" i="1"/>
  <c r="E23" i="1"/>
  <c r="F23" i="1"/>
  <c r="E20" i="1"/>
  <c r="F20" i="1"/>
  <c r="G11" i="1"/>
  <c r="H11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21" i="1"/>
  <c r="H21" i="1"/>
  <c r="H20" i="1" s="1"/>
  <c r="G24" i="1"/>
  <c r="H24" i="1"/>
  <c r="G25" i="1"/>
  <c r="H25" i="1"/>
  <c r="G26" i="1"/>
  <c r="H26" i="1"/>
  <c r="G29" i="1"/>
  <c r="G28" i="1" s="1"/>
  <c r="H29" i="1"/>
  <c r="H28" i="1" s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61" i="1"/>
  <c r="G60" i="1" s="1"/>
  <c r="H61" i="1"/>
  <c r="H60" i="1" s="1"/>
  <c r="G67" i="1"/>
  <c r="H67" i="1"/>
  <c r="G68" i="1"/>
  <c r="H68" i="1"/>
  <c r="G69" i="1"/>
  <c r="H69" i="1"/>
  <c r="G70" i="1"/>
  <c r="H70" i="1"/>
  <c r="G73" i="1"/>
  <c r="H73" i="1"/>
  <c r="G74" i="1"/>
  <c r="H74" i="1"/>
  <c r="G75" i="1"/>
  <c r="H75" i="1"/>
  <c r="G76" i="1"/>
  <c r="H76" i="1"/>
  <c r="G77" i="1"/>
  <c r="H77" i="1"/>
  <c r="G81" i="1"/>
  <c r="G80" i="1" s="1"/>
  <c r="H81" i="1"/>
  <c r="H80" i="1" s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6" i="1"/>
  <c r="H96" i="1"/>
  <c r="G97" i="1"/>
  <c r="H97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22" i="1"/>
  <c r="G121" i="1" s="1"/>
  <c r="H122" i="1"/>
  <c r="H121" i="1" s="1"/>
  <c r="G126" i="1"/>
  <c r="G125" i="1" s="1"/>
  <c r="H126" i="1"/>
  <c r="H125" i="1" s="1"/>
  <c r="G132" i="1"/>
  <c r="G131" i="1" s="1"/>
  <c r="H132" i="1"/>
  <c r="G138" i="1"/>
  <c r="H138" i="1"/>
  <c r="H137" i="1" s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1" i="1"/>
  <c r="H161" i="1"/>
  <c r="G162" i="1"/>
  <c r="H162" i="1"/>
  <c r="G163" i="1"/>
  <c r="H163" i="1"/>
  <c r="G164" i="1"/>
  <c r="H164" i="1"/>
  <c r="H10" i="1"/>
  <c r="G10" i="1"/>
  <c r="E8" i="1"/>
  <c r="F8" i="1"/>
  <c r="F6" i="1" l="1"/>
  <c r="H101" i="1"/>
  <c r="E6" i="1"/>
  <c r="G101" i="1"/>
  <c r="I25" i="1"/>
  <c r="I108" i="1"/>
  <c r="I86" i="1"/>
  <c r="I77" i="1"/>
  <c r="I64" i="1"/>
  <c r="I63" i="1" s="1"/>
  <c r="I135" i="1"/>
  <c r="I134" i="1" s="1"/>
  <c r="H72" i="1"/>
  <c r="I161" i="1"/>
  <c r="I115" i="1"/>
  <c r="G72" i="1"/>
  <c r="I54" i="1"/>
  <c r="I39" i="1"/>
  <c r="I37" i="1"/>
  <c r="I35" i="1"/>
  <c r="I24" i="1"/>
  <c r="I105" i="1"/>
  <c r="I97" i="1"/>
  <c r="I85" i="1"/>
  <c r="I148" i="1"/>
  <c r="I118" i="1"/>
  <c r="H95" i="1"/>
  <c r="H66" i="1"/>
  <c r="I40" i="1"/>
  <c r="I164" i="1"/>
  <c r="I107" i="1"/>
  <c r="I103" i="1"/>
  <c r="I49" i="1"/>
  <c r="I132" i="1"/>
  <c r="I131" i="1" s="1"/>
  <c r="G95" i="1"/>
  <c r="I41" i="1"/>
  <c r="I78" i="1"/>
  <c r="I21" i="1"/>
  <c r="I20" i="1" s="1"/>
  <c r="I98" i="1"/>
  <c r="I17" i="1"/>
  <c r="I104" i="1"/>
  <c r="I48" i="1"/>
  <c r="I152" i="1"/>
  <c r="I147" i="1"/>
  <c r="I145" i="1"/>
  <c r="I122" i="1"/>
  <c r="I121" i="1" s="1"/>
  <c r="I93" i="1"/>
  <c r="I84" i="1"/>
  <c r="I38" i="1"/>
  <c r="I36" i="1"/>
  <c r="I34" i="1"/>
  <c r="I11" i="1"/>
  <c r="H142" i="1"/>
  <c r="H140" i="1" s="1"/>
  <c r="I106" i="1"/>
  <c r="I102" i="1"/>
  <c r="I53" i="1"/>
  <c r="I153" i="1"/>
  <c r="I144" i="1"/>
  <c r="I57" i="1"/>
  <c r="F167" i="1"/>
  <c r="I159" i="1"/>
  <c r="I157" i="1"/>
  <c r="I155" i="1"/>
  <c r="G142" i="1"/>
  <c r="G140" i="1" s="1"/>
  <c r="I114" i="1"/>
  <c r="I112" i="1"/>
  <c r="I110" i="1"/>
  <c r="I91" i="1"/>
  <c r="I89" i="1"/>
  <c r="I87" i="1"/>
  <c r="I69" i="1"/>
  <c r="I67" i="1"/>
  <c r="I58" i="1"/>
  <c r="I46" i="1"/>
  <c r="I44" i="1"/>
  <c r="I42" i="1"/>
  <c r="I29" i="1"/>
  <c r="I28" i="1" s="1"/>
  <c r="I26" i="1"/>
  <c r="H23" i="1"/>
  <c r="I13" i="1"/>
  <c r="H8" i="1"/>
  <c r="I163" i="1"/>
  <c r="I146" i="1"/>
  <c r="I126" i="1"/>
  <c r="I125" i="1" s="1"/>
  <c r="I117" i="1"/>
  <c r="H31" i="1"/>
  <c r="G23" i="1"/>
  <c r="H131" i="1"/>
  <c r="G31" i="1"/>
  <c r="I162" i="1"/>
  <c r="I158" i="1"/>
  <c r="I156" i="1"/>
  <c r="I154" i="1"/>
  <c r="H151" i="1"/>
  <c r="I143" i="1"/>
  <c r="I138" i="1"/>
  <c r="I137" i="1" s="1"/>
  <c r="I116" i="1"/>
  <c r="I113" i="1"/>
  <c r="I111" i="1"/>
  <c r="I109" i="1"/>
  <c r="I92" i="1"/>
  <c r="I90" i="1"/>
  <c r="I88" i="1"/>
  <c r="H83" i="1"/>
  <c r="I76" i="1"/>
  <c r="I70" i="1"/>
  <c r="I68" i="1"/>
  <c r="I61" i="1"/>
  <c r="I60" i="1" s="1"/>
  <c r="I47" i="1"/>
  <c r="I45" i="1"/>
  <c r="I43" i="1"/>
  <c r="I33" i="1"/>
  <c r="I16" i="1"/>
  <c r="G151" i="1"/>
  <c r="I81" i="1"/>
  <c r="I80" i="1" s="1"/>
  <c r="I74" i="1"/>
  <c r="I56" i="1"/>
  <c r="I14" i="1"/>
  <c r="G20" i="1"/>
  <c r="G66" i="1"/>
  <c r="E167" i="1"/>
  <c r="I73" i="1"/>
  <c r="G137" i="1"/>
  <c r="G83" i="1"/>
  <c r="I96" i="1"/>
  <c r="I75" i="1"/>
  <c r="I55" i="1"/>
  <c r="I52" i="1"/>
  <c r="I18" i="1"/>
  <c r="I15" i="1"/>
  <c r="I10" i="1"/>
  <c r="D97" i="1"/>
  <c r="I95" i="1" l="1"/>
  <c r="H6" i="1"/>
  <c r="H167" i="1" s="1"/>
  <c r="I101" i="1"/>
  <c r="I23" i="1"/>
  <c r="I66" i="1"/>
  <c r="I142" i="1"/>
  <c r="I140" i="1" s="1"/>
  <c r="I72" i="1"/>
  <c r="I31" i="1"/>
  <c r="I83" i="1"/>
  <c r="I151" i="1"/>
  <c r="D96" i="1"/>
  <c r="D95" i="1" s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02" i="1"/>
  <c r="D122" i="1"/>
  <c r="D121" i="1" s="1"/>
  <c r="D101" i="1" l="1"/>
  <c r="C60" i="1"/>
  <c r="B60" i="1"/>
  <c r="D61" i="1"/>
  <c r="D60" i="1" s="1"/>
  <c r="B12" i="1" l="1"/>
  <c r="D11" i="1"/>
  <c r="D10" i="1"/>
  <c r="B142" i="1"/>
  <c r="D12" i="1" l="1"/>
  <c r="G12" i="1"/>
  <c r="B8" i="1"/>
  <c r="C8" i="1"/>
  <c r="I12" i="1" l="1"/>
  <c r="I8" i="1" s="1"/>
  <c r="G8" i="1"/>
  <c r="B80" i="1"/>
  <c r="C80" i="1"/>
  <c r="D81" i="1"/>
  <c r="B23" i="1"/>
  <c r="C23" i="1"/>
  <c r="B83" i="1"/>
  <c r="C83" i="1"/>
  <c r="D159" i="1"/>
  <c r="D161" i="1"/>
  <c r="D158" i="1"/>
  <c r="D157" i="1"/>
  <c r="D153" i="1"/>
  <c r="G6" i="1" l="1"/>
  <c r="J6" i="1" s="1"/>
  <c r="I6" i="1"/>
  <c r="I167" i="1" s="1"/>
  <c r="B131" i="1"/>
  <c r="C131" i="1"/>
  <c r="B137" i="1"/>
  <c r="C137" i="1"/>
  <c r="D91" i="1"/>
  <c r="D92" i="1"/>
  <c r="D93" i="1"/>
  <c r="D138" i="1"/>
  <c r="D137" i="1" s="1"/>
  <c r="D76" i="1"/>
  <c r="D68" i="1"/>
  <c r="D53" i="1"/>
  <c r="D54" i="1"/>
  <c r="D55" i="1"/>
  <c r="D56" i="1"/>
  <c r="D57" i="1"/>
  <c r="D58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147" i="1"/>
  <c r="D148" i="1"/>
  <c r="C142" i="1"/>
  <c r="C140" i="1" s="1"/>
  <c r="B140" i="1"/>
  <c r="D164" i="1"/>
  <c r="D163" i="1"/>
  <c r="D162" i="1"/>
  <c r="D156" i="1"/>
  <c r="D155" i="1"/>
  <c r="D154" i="1"/>
  <c r="D152" i="1"/>
  <c r="C151" i="1"/>
  <c r="B151" i="1"/>
  <c r="D146" i="1"/>
  <c r="D145" i="1"/>
  <c r="D144" i="1"/>
  <c r="D143" i="1"/>
  <c r="D132" i="1"/>
  <c r="D126" i="1"/>
  <c r="D125" i="1" s="1"/>
  <c r="C125" i="1"/>
  <c r="B125" i="1"/>
  <c r="D90" i="1"/>
  <c r="D89" i="1"/>
  <c r="D88" i="1"/>
  <c r="D87" i="1"/>
  <c r="D48" i="1"/>
  <c r="D26" i="1"/>
  <c r="D25" i="1"/>
  <c r="D24" i="1"/>
  <c r="D86" i="1"/>
  <c r="D85" i="1"/>
  <c r="D84" i="1"/>
  <c r="D80" i="1"/>
  <c r="D77" i="1"/>
  <c r="D75" i="1"/>
  <c r="D74" i="1"/>
  <c r="D73" i="1"/>
  <c r="D70" i="1"/>
  <c r="D69" i="1"/>
  <c r="D67" i="1"/>
  <c r="C66" i="1"/>
  <c r="B66" i="1"/>
  <c r="D52" i="1"/>
  <c r="C31" i="1"/>
  <c r="B31" i="1"/>
  <c r="D29" i="1"/>
  <c r="D28" i="1" s="1"/>
  <c r="C28" i="1"/>
  <c r="B28" i="1"/>
  <c r="D21" i="1"/>
  <c r="D20" i="1" s="1"/>
  <c r="C20" i="1"/>
  <c r="B20" i="1"/>
  <c r="D18" i="1"/>
  <c r="D17" i="1"/>
  <c r="D16" i="1"/>
  <c r="D15" i="1"/>
  <c r="D14" i="1"/>
  <c r="D13" i="1"/>
  <c r="D9" i="1"/>
  <c r="B6" i="1" l="1"/>
  <c r="C6" i="1"/>
  <c r="G167" i="1"/>
  <c r="D72" i="1"/>
  <c r="D131" i="1"/>
  <c r="D8" i="1"/>
  <c r="D23" i="1"/>
  <c r="D83" i="1"/>
  <c r="D31" i="1"/>
  <c r="D142" i="1"/>
  <c r="D140" i="1" s="1"/>
  <c r="D151" i="1"/>
  <c r="D66" i="1"/>
  <c r="D6" i="1" l="1"/>
  <c r="D167" i="1" s="1"/>
  <c r="C167" i="1"/>
  <c r="B167" i="1" l="1"/>
  <c r="D168" i="1" s="1"/>
</calcChain>
</file>

<file path=xl/sharedStrings.xml><?xml version="1.0" encoding="utf-8"?>
<sst xmlns="http://schemas.openxmlformats.org/spreadsheetml/2006/main" count="154" uniqueCount="141">
  <si>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</si>
  <si>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</si>
  <si>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</si>
  <si>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</si>
  <si>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</si>
  <si>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</si>
  <si>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</si>
  <si>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</si>
  <si>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</si>
  <si>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Gazdasági szervezettel működő intézmények összesen</t>
  </si>
  <si>
    <t>Gazdasági szervezettel nem rendelkező intézmények összesen</t>
  </si>
  <si>
    <t>Komáromi Kistáltos Óvoda kisértékű tárgyi eszközök</t>
  </si>
  <si>
    <t>Komáromi Napsugár Óvoda kisértékű tárgyi eszközök</t>
  </si>
  <si>
    <t>Komárom Város Egyesített Szociális Intézménye kisértékű tárgyi eszköz</t>
  </si>
  <si>
    <t>Jókai Mór Városi Könyvtár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</si>
  <si>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</si>
  <si>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</si>
  <si>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</si>
  <si>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</si>
  <si>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</si>
  <si>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</si>
  <si>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</si>
  <si>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</si>
  <si>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</si>
  <si>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</si>
  <si>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</si>
  <si>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</si>
  <si>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</si>
  <si>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</si>
  <si>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</si>
  <si>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</si>
  <si>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</si>
  <si>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</si>
  <si>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</si>
  <si>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</si>
  <si>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</si>
  <si>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</si>
  <si>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</si>
  <si>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</si>
  <si>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</si>
  <si>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</si>
  <si>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</si>
  <si>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</si>
  <si>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</si>
  <si>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t>Közterület felügyeletre 2 db testkamera</t>
  </si>
  <si>
    <t>Útépítés</t>
  </si>
  <si>
    <t>Jászai Mari utca és Kölcsey utca csomópont csapadékvíz elvezetésének megoldása</t>
  </si>
  <si>
    <t>Kodály Z. utca csapadékvíz elvezetésének megoldása</t>
  </si>
  <si>
    <t>052080Szennyvízcsatorna építése, fenntartása, üzemeltetése</t>
  </si>
  <si>
    <t>Mátrai Gyula utca garázssor közvilágítási hálózat kiépítése</t>
  </si>
  <si>
    <t>Vadkamera beszerzés (illegális hulladéklerakókhoz)</t>
  </si>
  <si>
    <t>Molaj sportpálya villamos energia ellátásának kiépítése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</si>
  <si>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</si>
  <si>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</si>
  <si>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</si>
  <si>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</si>
  <si>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</si>
  <si>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</si>
  <si>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013320 Köztemető fenntartás és működtetés</t>
  </si>
  <si>
    <t>Kisértékű egyéb gép, berendezés</t>
  </si>
  <si>
    <t>Tárgyi eszközök</t>
  </si>
  <si>
    <t>Székely B.u.20. sz. előtti szakasz csapadékvíz elezetésének megoldása</t>
  </si>
  <si>
    <t>Termőföld vásárlás (Ipari park)</t>
  </si>
  <si>
    <t>066010 Zöldterület-kezelés</t>
  </si>
  <si>
    <t>Összesen</t>
  </si>
  <si>
    <t>Klíma lakosságszolgálatra</t>
  </si>
  <si>
    <t>Anyakönyvi vállszalag 2 db</t>
  </si>
  <si>
    <t>Aranyember utca vége</t>
  </si>
  <si>
    <t>Balassi Bálint utca</t>
  </si>
  <si>
    <t>Bajcsy-Zsilinszky E. u.</t>
  </si>
  <si>
    <t>Blaha Lujza utca</t>
  </si>
  <si>
    <t>Dobó István utca + csapadékvíz</t>
  </si>
  <si>
    <t>Domb utca</t>
  </si>
  <si>
    <t>Sport utca út és járda felújítás (Liget sarok - Igmándi út)</t>
  </si>
  <si>
    <t>Laktanya köz vége + csapadékvíz</t>
  </si>
  <si>
    <t>Szúnyogvár utca</t>
  </si>
  <si>
    <t>Zsák utca</t>
  </si>
  <si>
    <t>Gróf Zichy M. u. út+csapadékvíz+közvil.</t>
  </si>
  <si>
    <t>Erődök útja - részleges aszfalt út</t>
  </si>
  <si>
    <t>Sport utca parkoló kialakítás</t>
  </si>
  <si>
    <t>Bokréta utca az Iskola körül</t>
  </si>
  <si>
    <t>Hulladékudvarhoz vezető út átépítése</t>
  </si>
  <si>
    <t>Bem utca járda és kapubejáró</t>
  </si>
  <si>
    <t>Madách Imre utca járda, gyalogos-átkelőhely és parkoló</t>
  </si>
  <si>
    <t>Köztársaság utca járda és kapubejáró</t>
  </si>
  <si>
    <t>Báthory István utca járda</t>
  </si>
  <si>
    <t>Irinyi János utca járda és kerékpárút felújítása</t>
  </si>
  <si>
    <t xml:space="preserve">Dózsa György utca Bokréta és iskola utca közötti szakaszán a járda építést </t>
  </si>
  <si>
    <t>Batsányi J. u. csapadékcsatorna építés</t>
  </si>
  <si>
    <t>Domb utca közvilágítási hálózat kiépítése</t>
  </si>
  <si>
    <t>TrafiBox telepítése</t>
  </si>
  <si>
    <t>Utcanév tábla készítés</t>
  </si>
  <si>
    <t>Kórház parkoló fedett kerékpártároló létesítés</t>
  </si>
  <si>
    <t xml:space="preserve">Rüdiger tavi kiszolgáló épület létesítés </t>
  </si>
  <si>
    <t>Új Hajléktalan szálló építés, terület előkészítés</t>
  </si>
  <si>
    <t>107013 Hajléktalanok átmeneti ellátása</t>
  </si>
  <si>
    <t>Komáromi Csillag Óvoda 4 db klíma</t>
  </si>
  <si>
    <t>Virágtartó dézsák</t>
  </si>
  <si>
    <t>045160 Közutak, hidak, lagutak üzemeltetése és fenntartása</t>
  </si>
  <si>
    <t>Közlekedési táblák, forgalomtechnika, hiányosságok pótlása</t>
  </si>
  <si>
    <t>Komáromi Kistáltos Óvoda 2 db légkondi tornateremre</t>
  </si>
  <si>
    <t>Komáromi Napsugár Óvoda 1 db klíma Katica csoportba</t>
  </si>
  <si>
    <t>072111 Háziorvosi alapellátás</t>
  </si>
  <si>
    <t>072311 Fogorvosi alapellátás</t>
  </si>
  <si>
    <t>074032 Ifjúság-egészségügyi gondozás</t>
  </si>
  <si>
    <t>Irodai forgószék 2 db</t>
  </si>
  <si>
    <t>5 db reluxa</t>
  </si>
  <si>
    <t>Hőlégsterilizáló 1 db</t>
  </si>
  <si>
    <t>Fogó 1 db</t>
  </si>
  <si>
    <t>Ólomkötény 1 db</t>
  </si>
  <si>
    <t>Depurátor hegy 3 db</t>
  </si>
  <si>
    <t>Sebészeti olló 2 db</t>
  </si>
  <si>
    <t>Raspatórium 1 db</t>
  </si>
  <si>
    <t>Tűfogó 2 db</t>
  </si>
  <si>
    <t>Polimerizációs lámpa 1 db</t>
  </si>
  <si>
    <t>Turbina 1 db</t>
  </si>
  <si>
    <t>Fogászati csipesz 6 db</t>
  </si>
  <si>
    <t>Különálló depurátor 1 db</t>
  </si>
  <si>
    <t>Panoráma röntgengép</t>
  </si>
  <si>
    <t>Dr.Zsilka Ilona rendelőjébe eszközök vásárlása</t>
  </si>
  <si>
    <t>Ügyelet - épület felújítás támogatásból</t>
  </si>
  <si>
    <t>Energetikai korszerűsítés - Idősek Otthona - pályázati önerő</t>
  </si>
  <si>
    <t>Szabadidőpark kialakítás támogatásból (Élhető város)</t>
  </si>
  <si>
    <t>Ipari park összekötő út támogatásból (INZI út)</t>
  </si>
  <si>
    <t>Javasolt módosítás</t>
  </si>
  <si>
    <t>Komárom Város 2025. évi módosított beruházási előirányzata feladatonként (ÁFÁ-val)</t>
  </si>
  <si>
    <t>1/2025.(II.12) önk.rendelet
 eredeti ei</t>
  </si>
  <si>
    <t>Komárom, Maros u.2/A. orvosi rendelőbe 2 db klima szerelése</t>
  </si>
  <si>
    <t>Komárom, Mártirok u.-Száva u.csatlakozásánál autóbusz megálló peron kiépitéséhez tervek</t>
  </si>
  <si>
    <t>Komárom, Térffy - Szamos u.találkozásánál kandeláber épités</t>
  </si>
  <si>
    <t>051020 Nem veszélyes hulladék összetevőinek válogatása</t>
  </si>
  <si>
    <t>Tisztitsuk meg Magyarországot II. támogatásból kamera beszerzés</t>
  </si>
  <si>
    <t>104030 Gyermekek napközbeni ellátása</t>
  </si>
  <si>
    <t>Aprótalpak Bölcsőde részére fémház, térburkolat, gumiburkolat</t>
  </si>
  <si>
    <t>081061 Szabadidős park, fürdő és strandszolgáltatás</t>
  </si>
  <si>
    <t>Thermál Hotelbe tárgyi eszköz beszerzés</t>
  </si>
  <si>
    <t>Tárgyi eszköz beszerzés</t>
  </si>
  <si>
    <t>Iroda bútor</t>
  </si>
  <si>
    <t>Komáromi Csillag Óvoda szenzoros szoba kisértékű tárgyi eszközei</t>
  </si>
  <si>
    <t>Komáromi Klapka György Múzeum kisértékű tárgyi eszköz</t>
  </si>
  <si>
    <t>6/2025.(IV.8.) önk.rendelet
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</si>
</sst>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8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2" fillId="4" borderId="1" xfId="0" applyNumberFormat="1" applyFont="1" applyFill="1" applyBorder="1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3" fontId="0" fillId="0" borderId="0" xfId="0" applyNumberFormat="1"/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0"/>
  <sheetViews>
    <sheetView tabSelected="1" zoomScaleNormal="100" zoomScaleSheetLayoutView="100" workbookViewId="0">
      <pane ySplit="5" topLeftCell="A163" activePane="bottomLeft" state="frozen"/>
      <selection pane="bottomLeft" activeCell="G4" sqref="G4:I4"/>
    </sheetView>
  </sheetViews>
  <sheetFormatPr defaultRowHeight="12.75" x14ac:dyDescent="0.2"/>
  <cols>
    <col min="1" max="1" width="77.85546875" customWidth="1"/>
    <col min="4" max="4" width="10.140625" bestFit="1" customWidth="1"/>
  </cols>
  <sheetData>
    <row r="1" spans="1:10" ht="11.25" customHeight="1" x14ac:dyDescent="0.2">
      <c r="I1" s="17" t="s">
        <v>19</v>
      </c>
    </row>
    <row r="2" spans="1:10" ht="12" customHeight="1" x14ac:dyDescent="0.2">
      <c r="A2" s="35" t="s">
        <v>125</v>
      </c>
      <c r="B2" s="35"/>
      <c r="C2" s="35"/>
      <c r="D2" s="35"/>
    </row>
    <row r="3" spans="1:10" x14ac:dyDescent="0.2">
      <c r="I3" s="6" t="s">
        <v>4</v>
      </c>
    </row>
    <row r="4" spans="1:10" ht="24.75" customHeight="1" x14ac:dyDescent="0.2">
      <c r="A4" s="36" t="s">
        <v>0</v>
      </c>
      <c r="B4" s="34" t="s">
        <v>126</v>
      </c>
      <c r="C4" s="34"/>
      <c r="D4" s="34"/>
      <c r="E4" s="34" t="s">
        <v>124</v>
      </c>
      <c r="F4" s="34"/>
      <c r="G4" s="34" t="s">
        <v>140</v>
      </c>
      <c r="H4" s="34"/>
      <c r="I4" s="34"/>
    </row>
    <row r="5" spans="1:10" ht="45.75" customHeight="1" x14ac:dyDescent="0.2">
      <c r="A5" s="37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</row>
    <row r="6" spans="1:10" ht="15" customHeight="1" x14ac:dyDescent="0.2">
      <c r="A6" s="7" t="s">
        <v>8</v>
      </c>
      <c r="B6" s="9">
        <f t="shared" ref="B6:H6" si="0">B8+B20+B23+B28+B31+B60+B63+B66+B72+B80+B83+B95+B101+B121+B125+B128+B131+B134+B137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>I8+I20+I23+I28+I31+I60+I63+I66+I72+I80+I83+I95+I101+I121+I125+I128+I131+I134+I137</f>
        <v>7085908</v>
      </c>
      <c r="J6" s="33">
        <f>+G6+H6</f>
        <v>7085908</v>
      </c>
    </row>
    <row r="7" spans="1:10" ht="12.75" customHeight="1" x14ac:dyDescent="0.2">
      <c r="A7" s="10"/>
      <c r="B7" s="11"/>
      <c r="C7" s="11"/>
      <c r="D7" s="11"/>
      <c r="E7" s="30"/>
      <c r="F7" s="30"/>
      <c r="G7" s="30"/>
      <c r="H7" s="30"/>
      <c r="I7" s="30"/>
    </row>
    <row r="8" spans="1:10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I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</row>
    <row r="9" spans="1:10" ht="12.75" customHeight="1" x14ac:dyDescent="0.2">
      <c r="A9" s="4" t="s">
        <v>22</v>
      </c>
      <c r="B9" s="13"/>
      <c r="C9" s="13"/>
      <c r="D9" s="13">
        <f t="shared" ref="D9:D18" si="2">SUM(B9:C9)</f>
        <v>0</v>
      </c>
      <c r="E9" s="13"/>
      <c r="F9" s="13"/>
      <c r="G9" s="13"/>
      <c r="H9" s="13"/>
      <c r="I9" s="13"/>
    </row>
    <row r="10" spans="1:10" ht="12.75" customHeight="1" x14ac:dyDescent="0.2">
      <c r="A10" s="4" t="s">
        <v>23</v>
      </c>
      <c r="B10" s="13">
        <v>471748</v>
      </c>
      <c r="C10" s="13"/>
      <c r="D10" s="13">
        <f t="shared" si="2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</row>
    <row r="11" spans="1:10" ht="12.75" customHeight="1" x14ac:dyDescent="0.2">
      <c r="A11" s="19" t="s">
        <v>37</v>
      </c>
      <c r="B11" s="15">
        <v>471452</v>
      </c>
      <c r="C11" s="15"/>
      <c r="D11" s="13">
        <f t="shared" si="2"/>
        <v>471452</v>
      </c>
      <c r="E11" s="13"/>
      <c r="F11" s="13"/>
      <c r="G11" s="13">
        <f t="shared" ref="G11:G77" si="3">+B11+E11</f>
        <v>471452</v>
      </c>
      <c r="H11" s="13">
        <f t="shared" ref="H11:H77" si="4">+C11+F11</f>
        <v>0</v>
      </c>
      <c r="I11" s="13">
        <f t="shared" ref="I11:I77" si="5">+G11+H11</f>
        <v>471452</v>
      </c>
    </row>
    <row r="12" spans="1:10" ht="12.75" customHeight="1" x14ac:dyDescent="0.2">
      <c r="A12" s="19" t="s">
        <v>38</v>
      </c>
      <c r="B12" s="27">
        <f>172620-124377</f>
        <v>48243</v>
      </c>
      <c r="C12" s="15"/>
      <c r="D12" s="19">
        <f>SUM(B12:C12)</f>
        <v>48243</v>
      </c>
      <c r="E12" s="13"/>
      <c r="F12" s="13"/>
      <c r="G12" s="13">
        <f t="shared" si="3"/>
        <v>48243</v>
      </c>
      <c r="H12" s="13">
        <f t="shared" si="4"/>
        <v>0</v>
      </c>
      <c r="I12" s="13">
        <f t="shared" si="5"/>
        <v>48243</v>
      </c>
    </row>
    <row r="13" spans="1:10" ht="12.75" customHeight="1" x14ac:dyDescent="0.2">
      <c r="A13" s="19" t="s">
        <v>39</v>
      </c>
      <c r="B13" s="15">
        <v>180877</v>
      </c>
      <c r="C13" s="15"/>
      <c r="D13" s="19">
        <f t="shared" si="2"/>
        <v>180877</v>
      </c>
      <c r="E13" s="13"/>
      <c r="F13" s="13"/>
      <c r="G13" s="13">
        <f t="shared" si="3"/>
        <v>180877</v>
      </c>
      <c r="H13" s="13">
        <f t="shared" si="4"/>
        <v>0</v>
      </c>
      <c r="I13" s="13">
        <f t="shared" si="5"/>
        <v>180877</v>
      </c>
    </row>
    <row r="14" spans="1:10" ht="12.75" customHeight="1" x14ac:dyDescent="0.2">
      <c r="A14" s="19" t="s">
        <v>43</v>
      </c>
      <c r="B14" s="15">
        <v>155000</v>
      </c>
      <c r="C14" s="15"/>
      <c r="D14" s="19">
        <f t="shared" si="2"/>
        <v>155000</v>
      </c>
      <c r="E14" s="13"/>
      <c r="F14" s="13"/>
      <c r="G14" s="13">
        <f t="shared" si="3"/>
        <v>155000</v>
      </c>
      <c r="H14" s="13">
        <f t="shared" si="4"/>
        <v>0</v>
      </c>
      <c r="I14" s="13">
        <f t="shared" si="5"/>
        <v>155000</v>
      </c>
    </row>
    <row r="15" spans="1:10" ht="12.75" customHeight="1" x14ac:dyDescent="0.2">
      <c r="A15" s="19" t="s">
        <v>120</v>
      </c>
      <c r="B15" s="15"/>
      <c r="C15" s="15">
        <v>250711</v>
      </c>
      <c r="D15" s="19">
        <f t="shared" si="2"/>
        <v>250711</v>
      </c>
      <c r="E15" s="13"/>
      <c r="F15" s="13"/>
      <c r="G15" s="13">
        <f t="shared" si="3"/>
        <v>0</v>
      </c>
      <c r="H15" s="13">
        <f t="shared" si="4"/>
        <v>250711</v>
      </c>
      <c r="I15" s="13">
        <f t="shared" si="5"/>
        <v>250711</v>
      </c>
    </row>
    <row r="16" spans="1:10" ht="12.75" customHeight="1" x14ac:dyDescent="0.2">
      <c r="A16" s="4" t="s">
        <v>121</v>
      </c>
      <c r="B16" s="15"/>
      <c r="C16" s="15">
        <v>210033</v>
      </c>
      <c r="D16" s="19">
        <f t="shared" si="2"/>
        <v>210033</v>
      </c>
      <c r="E16" s="13"/>
      <c r="F16" s="13"/>
      <c r="G16" s="13">
        <f t="shared" si="3"/>
        <v>0</v>
      </c>
      <c r="H16" s="13">
        <f t="shared" si="4"/>
        <v>210033</v>
      </c>
      <c r="I16" s="13">
        <f t="shared" si="5"/>
        <v>210033</v>
      </c>
    </row>
    <row r="17" spans="1:9" ht="12.75" customHeight="1" x14ac:dyDescent="0.2">
      <c r="A17" s="4" t="s">
        <v>122</v>
      </c>
      <c r="B17" s="15">
        <v>551444</v>
      </c>
      <c r="C17" s="15"/>
      <c r="D17" s="19">
        <f t="shared" si="2"/>
        <v>551444</v>
      </c>
      <c r="E17" s="13"/>
      <c r="F17" s="13"/>
      <c r="G17" s="13">
        <f t="shared" si="3"/>
        <v>551444</v>
      </c>
      <c r="H17" s="13">
        <f t="shared" si="4"/>
        <v>0</v>
      </c>
      <c r="I17" s="13">
        <f t="shared" si="5"/>
        <v>551444</v>
      </c>
    </row>
    <row r="18" spans="1:9" ht="12.75" customHeight="1" x14ac:dyDescent="0.2">
      <c r="A18" s="4" t="s">
        <v>123</v>
      </c>
      <c r="B18" s="15">
        <v>47405</v>
      </c>
      <c r="C18" s="15"/>
      <c r="D18" s="19">
        <f t="shared" si="2"/>
        <v>47405</v>
      </c>
      <c r="E18" s="13"/>
      <c r="F18" s="13"/>
      <c r="G18" s="13">
        <f t="shared" si="3"/>
        <v>47405</v>
      </c>
      <c r="H18" s="13">
        <f t="shared" si="4"/>
        <v>0</v>
      </c>
      <c r="I18" s="13">
        <f t="shared" si="5"/>
        <v>47405</v>
      </c>
    </row>
    <row r="19" spans="1:9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</row>
    <row r="20" spans="1:9" ht="12.75" customHeight="1" x14ac:dyDescent="0.2">
      <c r="A20" s="3" t="s">
        <v>25</v>
      </c>
      <c r="B20" s="24">
        <f t="shared" ref="B20:I20" si="6">SUM(B21:B21)</f>
        <v>1500</v>
      </c>
      <c r="C20" s="24">
        <f t="shared" si="6"/>
        <v>0</v>
      </c>
      <c r="D20" s="24">
        <f t="shared" si="6"/>
        <v>1500</v>
      </c>
      <c r="E20" s="24">
        <f t="shared" si="6"/>
        <v>0</v>
      </c>
      <c r="F20" s="24">
        <f t="shared" si="6"/>
        <v>0</v>
      </c>
      <c r="G20" s="24">
        <f t="shared" si="6"/>
        <v>1500</v>
      </c>
      <c r="H20" s="24">
        <f t="shared" si="6"/>
        <v>0</v>
      </c>
      <c r="I20" s="24">
        <f t="shared" si="6"/>
        <v>1500</v>
      </c>
    </row>
    <row r="21" spans="1:9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3"/>
        <v>1500</v>
      </c>
      <c r="H21" s="13">
        <f t="shared" si="4"/>
        <v>0</v>
      </c>
      <c r="I21" s="13">
        <f t="shared" si="5"/>
        <v>1500</v>
      </c>
    </row>
    <row r="22" spans="1:9" ht="12.75" customHeight="1" x14ac:dyDescent="0.2">
      <c r="A22" s="5"/>
      <c r="B22" s="15"/>
      <c r="C22" s="15"/>
      <c r="D22" s="15"/>
      <c r="E22" s="13"/>
      <c r="F22" s="13"/>
      <c r="G22" s="13"/>
      <c r="H22" s="13"/>
      <c r="I22" s="13"/>
    </row>
    <row r="23" spans="1:9" ht="12.75" customHeight="1" x14ac:dyDescent="0.2">
      <c r="A23" s="3" t="s">
        <v>58</v>
      </c>
      <c r="B23" s="3">
        <f>SUM(B24:B26)</f>
        <v>124000</v>
      </c>
      <c r="C23" s="3">
        <f>SUM(C24:C26)</f>
        <v>0</v>
      </c>
      <c r="D23" s="3">
        <f>SUM(D24:D26)</f>
        <v>124000</v>
      </c>
      <c r="E23" s="3">
        <f t="shared" ref="E23:I23" si="7">SUM(E24:E26)</f>
        <v>0</v>
      </c>
      <c r="F23" s="3">
        <f t="shared" si="7"/>
        <v>0</v>
      </c>
      <c r="G23" s="3">
        <f t="shared" si="7"/>
        <v>124000</v>
      </c>
      <c r="H23" s="3">
        <f t="shared" si="7"/>
        <v>0</v>
      </c>
      <c r="I23" s="3">
        <f t="shared" si="7"/>
        <v>124000</v>
      </c>
    </row>
    <row r="24" spans="1:9" ht="12.75" customHeight="1" x14ac:dyDescent="0.2">
      <c r="A24" s="5" t="s">
        <v>52</v>
      </c>
      <c r="B24" s="19">
        <v>112000</v>
      </c>
      <c r="C24" s="19"/>
      <c r="D24" s="5">
        <f>SUM(B24:C24)</f>
        <v>112000</v>
      </c>
      <c r="E24" s="13"/>
      <c r="F24" s="13"/>
      <c r="G24" s="13">
        <f t="shared" si="3"/>
        <v>112000</v>
      </c>
      <c r="H24" s="13">
        <f t="shared" si="4"/>
        <v>0</v>
      </c>
      <c r="I24" s="13">
        <f t="shared" si="5"/>
        <v>112000</v>
      </c>
    </row>
    <row r="25" spans="1:9" ht="12.75" customHeight="1" x14ac:dyDescent="0.2">
      <c r="A25" s="5" t="s">
        <v>53</v>
      </c>
      <c r="B25" s="19">
        <v>7000</v>
      </c>
      <c r="C25" s="19"/>
      <c r="D25" s="19">
        <f>SUM(B25:C25)</f>
        <v>7000</v>
      </c>
      <c r="E25" s="13"/>
      <c r="F25" s="13"/>
      <c r="G25" s="13">
        <f t="shared" si="3"/>
        <v>7000</v>
      </c>
      <c r="H25" s="13">
        <f t="shared" si="4"/>
        <v>0</v>
      </c>
      <c r="I25" s="13">
        <f t="shared" si="5"/>
        <v>7000</v>
      </c>
    </row>
    <row r="26" spans="1:9" ht="12.75" customHeight="1" x14ac:dyDescent="0.2">
      <c r="A26" s="5" t="s">
        <v>54</v>
      </c>
      <c r="B26" s="19">
        <v>5000</v>
      </c>
      <c r="C26" s="19"/>
      <c r="D26" s="19">
        <f>SUM(B26:C26)</f>
        <v>5000</v>
      </c>
      <c r="E26" s="13"/>
      <c r="F26" s="13"/>
      <c r="G26" s="13">
        <f t="shared" si="3"/>
        <v>5000</v>
      </c>
      <c r="H26" s="13">
        <f t="shared" si="4"/>
        <v>0</v>
      </c>
      <c r="I26" s="13">
        <f t="shared" si="5"/>
        <v>5000</v>
      </c>
    </row>
    <row r="27" spans="1:9" ht="12.75" customHeight="1" x14ac:dyDescent="0.2">
      <c r="A27" s="5"/>
      <c r="B27" s="15"/>
      <c r="C27" s="15"/>
      <c r="D27" s="15"/>
      <c r="E27" s="13"/>
      <c r="F27" s="13"/>
      <c r="G27" s="13"/>
      <c r="H27" s="13"/>
      <c r="I27" s="13"/>
    </row>
    <row r="28" spans="1:9" ht="12.75" customHeight="1" x14ac:dyDescent="0.2">
      <c r="A28" s="2" t="s">
        <v>7</v>
      </c>
      <c r="B28" s="3">
        <f>SUM(B29)</f>
        <v>1792870</v>
      </c>
      <c r="C28" s="3">
        <f t="shared" ref="C28:I28" si="8">SUM(C29)</f>
        <v>0</v>
      </c>
      <c r="D28" s="3">
        <f t="shared" si="8"/>
        <v>1792870</v>
      </c>
      <c r="E28" s="3">
        <f t="shared" si="8"/>
        <v>0</v>
      </c>
      <c r="F28" s="3">
        <f t="shared" si="8"/>
        <v>0</v>
      </c>
      <c r="G28" s="3">
        <f t="shared" si="8"/>
        <v>1792870</v>
      </c>
      <c r="H28" s="3">
        <f t="shared" si="8"/>
        <v>0</v>
      </c>
      <c r="I28" s="3">
        <f t="shared" si="8"/>
        <v>1792870</v>
      </c>
    </row>
    <row r="29" spans="1:9" ht="12.75" customHeight="1" x14ac:dyDescent="0.2">
      <c r="A29" s="4" t="s">
        <v>62</v>
      </c>
      <c r="B29" s="5">
        <v>1792870</v>
      </c>
      <c r="C29" s="5"/>
      <c r="D29" s="5">
        <f>SUM(B29:C29)</f>
        <v>1792870</v>
      </c>
      <c r="E29" s="13"/>
      <c r="F29" s="13"/>
      <c r="G29" s="13">
        <f t="shared" si="3"/>
        <v>1792870</v>
      </c>
      <c r="H29" s="13">
        <f t="shared" si="4"/>
        <v>0</v>
      </c>
      <c r="I29" s="13">
        <f t="shared" si="5"/>
        <v>1792870</v>
      </c>
    </row>
    <row r="30" spans="1:9" ht="12.75" customHeight="1" x14ac:dyDescent="0.2">
      <c r="A30" s="5"/>
      <c r="B30" s="15"/>
      <c r="C30" s="15"/>
      <c r="D30" s="15"/>
      <c r="E30" s="13"/>
      <c r="F30" s="13"/>
      <c r="G30" s="13"/>
      <c r="H30" s="13"/>
      <c r="I30" s="13"/>
    </row>
    <row r="31" spans="1:9" ht="12.75" customHeight="1" x14ac:dyDescent="0.2">
      <c r="A31" s="2" t="s">
        <v>5</v>
      </c>
      <c r="B31" s="20">
        <f>SUM(B32:B62)</f>
        <v>2159720</v>
      </c>
      <c r="C31" s="20">
        <f>SUM(C32:C62)</f>
        <v>0</v>
      </c>
      <c r="D31" s="20">
        <f>SUM(D32:D62)</f>
        <v>2159720</v>
      </c>
      <c r="E31" s="20">
        <f t="shared" ref="E31:I31" si="9">SUM(E32:E62)</f>
        <v>1133</v>
      </c>
      <c r="F31" s="20">
        <f t="shared" si="9"/>
        <v>0</v>
      </c>
      <c r="G31" s="20">
        <f t="shared" si="9"/>
        <v>2160853</v>
      </c>
      <c r="H31" s="20">
        <f t="shared" si="9"/>
        <v>0</v>
      </c>
      <c r="I31" s="20">
        <f t="shared" si="9"/>
        <v>2160853</v>
      </c>
    </row>
    <row r="32" spans="1:9" ht="12.75" customHeight="1" x14ac:dyDescent="0.2">
      <c r="A32" s="26" t="s">
        <v>45</v>
      </c>
      <c r="B32" s="20"/>
      <c r="C32" s="20"/>
      <c r="D32" s="20"/>
      <c r="E32" s="13"/>
      <c r="F32" s="13"/>
      <c r="G32" s="13"/>
      <c r="H32" s="13"/>
      <c r="I32" s="13"/>
    </row>
    <row r="33" spans="1:9" ht="12.75" customHeight="1" x14ac:dyDescent="0.2">
      <c r="A33" s="4" t="s">
        <v>67</v>
      </c>
      <c r="B33" s="19">
        <v>95000</v>
      </c>
      <c r="C33" s="19"/>
      <c r="D33" s="15">
        <f t="shared" ref="D33:D47" si="10">SUM(B33:C33)</f>
        <v>95000</v>
      </c>
      <c r="E33" s="13"/>
      <c r="F33" s="13"/>
      <c r="G33" s="13">
        <f t="shared" si="3"/>
        <v>95000</v>
      </c>
      <c r="H33" s="13">
        <f t="shared" si="4"/>
        <v>0</v>
      </c>
      <c r="I33" s="13">
        <f t="shared" si="5"/>
        <v>95000</v>
      </c>
    </row>
    <row r="34" spans="1:9" ht="12.75" customHeight="1" x14ac:dyDescent="0.2">
      <c r="A34" s="4" t="s">
        <v>68</v>
      </c>
      <c r="B34" s="19">
        <v>50000</v>
      </c>
      <c r="C34" s="19"/>
      <c r="D34" s="15">
        <f t="shared" si="10"/>
        <v>50000</v>
      </c>
      <c r="E34" s="13"/>
      <c r="F34" s="13"/>
      <c r="G34" s="13">
        <f t="shared" si="3"/>
        <v>50000</v>
      </c>
      <c r="H34" s="13">
        <f t="shared" si="4"/>
        <v>0</v>
      </c>
      <c r="I34" s="13">
        <f t="shared" si="5"/>
        <v>50000</v>
      </c>
    </row>
    <row r="35" spans="1:9" ht="12.75" customHeight="1" x14ac:dyDescent="0.2">
      <c r="A35" s="4" t="s">
        <v>69</v>
      </c>
      <c r="B35" s="19">
        <v>85000</v>
      </c>
      <c r="C35" s="19"/>
      <c r="D35" s="15">
        <f t="shared" si="10"/>
        <v>85000</v>
      </c>
      <c r="E35" s="13"/>
      <c r="F35" s="13"/>
      <c r="G35" s="13">
        <f t="shared" si="3"/>
        <v>85000</v>
      </c>
      <c r="H35" s="13">
        <f t="shared" si="4"/>
        <v>0</v>
      </c>
      <c r="I35" s="13">
        <f t="shared" si="5"/>
        <v>85000</v>
      </c>
    </row>
    <row r="36" spans="1:9" ht="12.75" customHeight="1" x14ac:dyDescent="0.2">
      <c r="A36" s="4" t="s">
        <v>70</v>
      </c>
      <c r="B36" s="19">
        <v>28000</v>
      </c>
      <c r="C36" s="19"/>
      <c r="D36" s="15">
        <f t="shared" si="10"/>
        <v>28000</v>
      </c>
      <c r="E36" s="13"/>
      <c r="F36" s="13"/>
      <c r="G36" s="13">
        <f t="shared" si="3"/>
        <v>28000</v>
      </c>
      <c r="H36" s="13">
        <f t="shared" si="4"/>
        <v>0</v>
      </c>
      <c r="I36" s="13">
        <f t="shared" si="5"/>
        <v>28000</v>
      </c>
    </row>
    <row r="37" spans="1:9" ht="12.75" customHeight="1" x14ac:dyDescent="0.2">
      <c r="A37" s="4" t="s">
        <v>71</v>
      </c>
      <c r="B37" s="19">
        <v>425000</v>
      </c>
      <c r="C37" s="19"/>
      <c r="D37" s="15">
        <f t="shared" si="10"/>
        <v>425000</v>
      </c>
      <c r="E37" s="13"/>
      <c r="F37" s="13"/>
      <c r="G37" s="13">
        <f t="shared" si="3"/>
        <v>425000</v>
      </c>
      <c r="H37" s="13">
        <f t="shared" si="4"/>
        <v>0</v>
      </c>
      <c r="I37" s="13">
        <f t="shared" si="5"/>
        <v>425000</v>
      </c>
    </row>
    <row r="38" spans="1:9" ht="12.75" customHeight="1" x14ac:dyDescent="0.2">
      <c r="A38" s="4" t="s">
        <v>72</v>
      </c>
      <c r="B38" s="19">
        <v>130000</v>
      </c>
      <c r="C38" s="19"/>
      <c r="D38" s="15">
        <f t="shared" si="10"/>
        <v>130000</v>
      </c>
      <c r="E38" s="13"/>
      <c r="F38" s="13"/>
      <c r="G38" s="13">
        <f t="shared" si="3"/>
        <v>130000</v>
      </c>
      <c r="H38" s="13">
        <f t="shared" si="4"/>
        <v>0</v>
      </c>
      <c r="I38" s="13">
        <f t="shared" si="5"/>
        <v>130000</v>
      </c>
    </row>
    <row r="39" spans="1:9" ht="12.75" customHeight="1" x14ac:dyDescent="0.2">
      <c r="A39" s="4" t="s">
        <v>73</v>
      </c>
      <c r="B39" s="19">
        <v>285000</v>
      </c>
      <c r="C39" s="19"/>
      <c r="D39" s="15">
        <f t="shared" si="10"/>
        <v>285000</v>
      </c>
      <c r="E39" s="13"/>
      <c r="F39" s="13"/>
      <c r="G39" s="13">
        <f t="shared" si="3"/>
        <v>285000</v>
      </c>
      <c r="H39" s="13">
        <f t="shared" si="4"/>
        <v>0</v>
      </c>
      <c r="I39" s="13">
        <f t="shared" si="5"/>
        <v>285000</v>
      </c>
    </row>
    <row r="40" spans="1:9" ht="12.75" customHeight="1" x14ac:dyDescent="0.2">
      <c r="A40" s="4" t="s">
        <v>74</v>
      </c>
      <c r="B40" s="19">
        <v>280000</v>
      </c>
      <c r="C40" s="19"/>
      <c r="D40" s="15">
        <f t="shared" si="10"/>
        <v>280000</v>
      </c>
      <c r="E40" s="13"/>
      <c r="F40" s="13"/>
      <c r="G40" s="13">
        <f t="shared" si="3"/>
        <v>280000</v>
      </c>
      <c r="H40" s="13">
        <f t="shared" si="4"/>
        <v>0</v>
      </c>
      <c r="I40" s="13">
        <f t="shared" si="5"/>
        <v>280000</v>
      </c>
    </row>
    <row r="41" spans="1:9" ht="12.75" customHeight="1" x14ac:dyDescent="0.2">
      <c r="A41" s="4" t="s">
        <v>75</v>
      </c>
      <c r="B41" s="19">
        <v>15000</v>
      </c>
      <c r="C41" s="19"/>
      <c r="D41" s="15">
        <f t="shared" si="10"/>
        <v>15000</v>
      </c>
      <c r="E41" s="13"/>
      <c r="F41" s="13"/>
      <c r="G41" s="13">
        <f t="shared" si="3"/>
        <v>15000</v>
      </c>
      <c r="H41" s="13">
        <f t="shared" si="4"/>
        <v>0</v>
      </c>
      <c r="I41" s="13">
        <f t="shared" si="5"/>
        <v>15000</v>
      </c>
    </row>
    <row r="42" spans="1:9" ht="12.75" customHeight="1" x14ac:dyDescent="0.2">
      <c r="A42" s="4" t="s">
        <v>76</v>
      </c>
      <c r="B42" s="19">
        <v>35000</v>
      </c>
      <c r="C42" s="19"/>
      <c r="D42" s="15">
        <f t="shared" si="10"/>
        <v>35000</v>
      </c>
      <c r="E42" s="13"/>
      <c r="F42" s="13"/>
      <c r="G42" s="13">
        <f t="shared" si="3"/>
        <v>35000</v>
      </c>
      <c r="H42" s="13">
        <f t="shared" si="4"/>
        <v>0</v>
      </c>
      <c r="I42" s="13">
        <f t="shared" si="5"/>
        <v>35000</v>
      </c>
    </row>
    <row r="43" spans="1:9" ht="12.75" customHeight="1" x14ac:dyDescent="0.2">
      <c r="A43" s="4" t="s">
        <v>77</v>
      </c>
      <c r="B43" s="19">
        <v>89000</v>
      </c>
      <c r="C43" s="19"/>
      <c r="D43" s="15">
        <f t="shared" si="10"/>
        <v>89000</v>
      </c>
      <c r="E43" s="13"/>
      <c r="F43" s="13"/>
      <c r="G43" s="13">
        <f t="shared" si="3"/>
        <v>89000</v>
      </c>
      <c r="H43" s="13">
        <f t="shared" si="4"/>
        <v>0</v>
      </c>
      <c r="I43" s="13">
        <f t="shared" si="5"/>
        <v>89000</v>
      </c>
    </row>
    <row r="44" spans="1:9" ht="12.75" customHeight="1" x14ac:dyDescent="0.2">
      <c r="A44" s="4" t="s">
        <v>78</v>
      </c>
      <c r="B44" s="19">
        <v>45000</v>
      </c>
      <c r="C44" s="19"/>
      <c r="D44" s="15">
        <f t="shared" si="10"/>
        <v>45000</v>
      </c>
      <c r="E44" s="13"/>
      <c r="F44" s="13"/>
      <c r="G44" s="13">
        <f t="shared" si="3"/>
        <v>45000</v>
      </c>
      <c r="H44" s="13">
        <f t="shared" si="4"/>
        <v>0</v>
      </c>
      <c r="I44" s="13">
        <f t="shared" si="5"/>
        <v>45000</v>
      </c>
    </row>
    <row r="45" spans="1:9" ht="12.75" customHeight="1" x14ac:dyDescent="0.2">
      <c r="A45" s="4" t="s">
        <v>79</v>
      </c>
      <c r="B45" s="19">
        <v>12000</v>
      </c>
      <c r="C45" s="19"/>
      <c r="D45" s="15">
        <f t="shared" si="10"/>
        <v>12000</v>
      </c>
      <c r="E45" s="13"/>
      <c r="F45" s="13"/>
      <c r="G45" s="13">
        <f t="shared" si="3"/>
        <v>12000</v>
      </c>
      <c r="H45" s="13">
        <f t="shared" si="4"/>
        <v>0</v>
      </c>
      <c r="I45" s="13">
        <f t="shared" si="5"/>
        <v>12000</v>
      </c>
    </row>
    <row r="46" spans="1:9" ht="12.75" customHeight="1" x14ac:dyDescent="0.2">
      <c r="A46" s="4" t="s">
        <v>80</v>
      </c>
      <c r="B46" s="19">
        <v>42000</v>
      </c>
      <c r="C46" s="19"/>
      <c r="D46" s="15">
        <f t="shared" si="10"/>
        <v>42000</v>
      </c>
      <c r="E46" s="13"/>
      <c r="F46" s="13"/>
      <c r="G46" s="13">
        <f t="shared" si="3"/>
        <v>42000</v>
      </c>
      <c r="H46" s="13">
        <f t="shared" si="4"/>
        <v>0</v>
      </c>
      <c r="I46" s="13">
        <f t="shared" si="5"/>
        <v>42000</v>
      </c>
    </row>
    <row r="47" spans="1:9" ht="12.75" customHeight="1" x14ac:dyDescent="0.2">
      <c r="A47" s="4" t="s">
        <v>81</v>
      </c>
      <c r="B47" s="19">
        <v>14000</v>
      </c>
      <c r="C47" s="19"/>
      <c r="D47" s="15">
        <f t="shared" si="10"/>
        <v>14000</v>
      </c>
      <c r="E47" s="13"/>
      <c r="F47" s="13"/>
      <c r="G47" s="13">
        <f t="shared" si="3"/>
        <v>14000</v>
      </c>
      <c r="H47" s="13">
        <f t="shared" si="4"/>
        <v>0</v>
      </c>
      <c r="I47" s="13">
        <f t="shared" si="5"/>
        <v>14000</v>
      </c>
    </row>
    <row r="48" spans="1:9" ht="12.75" customHeight="1" x14ac:dyDescent="0.2">
      <c r="A48" s="5" t="s">
        <v>55</v>
      </c>
      <c r="B48" s="19">
        <v>15000</v>
      </c>
      <c r="C48" s="19"/>
      <c r="D48" s="19">
        <f>SUM(B48:C48)</f>
        <v>15000</v>
      </c>
      <c r="E48" s="13"/>
      <c r="F48" s="13"/>
      <c r="G48" s="13">
        <f t="shared" si="3"/>
        <v>15000</v>
      </c>
      <c r="H48" s="13">
        <f t="shared" si="4"/>
        <v>0</v>
      </c>
      <c r="I48" s="13">
        <f t="shared" si="5"/>
        <v>15000</v>
      </c>
    </row>
    <row r="49" spans="1:9" ht="12.75" customHeight="1" x14ac:dyDescent="0.2">
      <c r="A49" s="32" t="s">
        <v>128</v>
      </c>
      <c r="B49" s="19"/>
      <c r="C49" s="19"/>
      <c r="D49" s="19"/>
      <c r="E49" s="13">
        <v>991</v>
      </c>
      <c r="F49" s="13"/>
      <c r="G49" s="13">
        <f t="shared" ref="G49" si="11">+B49+E49</f>
        <v>991</v>
      </c>
      <c r="H49" s="13">
        <f t="shared" ref="H49" si="12">+C49+F49</f>
        <v>0</v>
      </c>
      <c r="I49" s="13">
        <f t="shared" ref="I49" si="13">+G49+H49</f>
        <v>991</v>
      </c>
    </row>
    <row r="50" spans="1:9" ht="12.75" customHeight="1" x14ac:dyDescent="0.2">
      <c r="A50" s="4"/>
      <c r="B50" s="20"/>
      <c r="C50" s="20"/>
      <c r="D50" s="20"/>
      <c r="E50" s="13"/>
      <c r="F50" s="13"/>
      <c r="G50" s="13"/>
      <c r="H50" s="13"/>
      <c r="I50" s="13"/>
    </row>
    <row r="51" spans="1:9" ht="12.75" customHeight="1" x14ac:dyDescent="0.2">
      <c r="A51" s="23" t="s">
        <v>24</v>
      </c>
      <c r="B51" s="15"/>
      <c r="C51" s="15"/>
      <c r="D51" s="15"/>
      <c r="E51" s="13"/>
      <c r="F51" s="13"/>
      <c r="G51" s="13"/>
      <c r="H51" s="13"/>
      <c r="I51" s="13"/>
    </row>
    <row r="52" spans="1:9" ht="12.75" customHeight="1" x14ac:dyDescent="0.2">
      <c r="A52" s="5" t="s">
        <v>32</v>
      </c>
      <c r="B52" s="15">
        <v>2000</v>
      </c>
      <c r="C52" s="15"/>
      <c r="D52" s="15">
        <f>SUM(B52:C52)</f>
        <v>2000</v>
      </c>
      <c r="E52" s="13">
        <v>142</v>
      </c>
      <c r="F52" s="13"/>
      <c r="G52" s="13">
        <f t="shared" si="3"/>
        <v>2142</v>
      </c>
      <c r="H52" s="13">
        <f t="shared" si="4"/>
        <v>0</v>
      </c>
      <c r="I52" s="13">
        <f t="shared" si="5"/>
        <v>2142</v>
      </c>
    </row>
    <row r="53" spans="1:9" ht="12.75" customHeight="1" x14ac:dyDescent="0.2">
      <c r="A53" s="4" t="s">
        <v>82</v>
      </c>
      <c r="B53" s="19">
        <v>44000</v>
      </c>
      <c r="C53" s="19"/>
      <c r="D53" s="15">
        <f t="shared" ref="D53:D58" si="14">SUM(B53:C53)</f>
        <v>44000</v>
      </c>
      <c r="E53" s="13"/>
      <c r="F53" s="13"/>
      <c r="G53" s="13">
        <f t="shared" si="3"/>
        <v>44000</v>
      </c>
      <c r="H53" s="13">
        <f t="shared" si="4"/>
        <v>0</v>
      </c>
      <c r="I53" s="13">
        <f t="shared" si="5"/>
        <v>44000</v>
      </c>
    </row>
    <row r="54" spans="1:9" ht="12.75" customHeight="1" x14ac:dyDescent="0.2">
      <c r="A54" s="4" t="s">
        <v>83</v>
      </c>
      <c r="B54" s="19">
        <v>98000</v>
      </c>
      <c r="C54" s="19"/>
      <c r="D54" s="15">
        <f t="shared" si="14"/>
        <v>98000</v>
      </c>
      <c r="E54" s="13"/>
      <c r="F54" s="13"/>
      <c r="G54" s="13">
        <f t="shared" si="3"/>
        <v>98000</v>
      </c>
      <c r="H54" s="13">
        <f t="shared" si="4"/>
        <v>0</v>
      </c>
      <c r="I54" s="13">
        <f t="shared" si="5"/>
        <v>98000</v>
      </c>
    </row>
    <row r="55" spans="1:9" ht="12.75" customHeight="1" x14ac:dyDescent="0.2">
      <c r="A55" s="4" t="s">
        <v>84</v>
      </c>
      <c r="B55" s="19">
        <v>165000</v>
      </c>
      <c r="C55" s="19"/>
      <c r="D55" s="15">
        <f t="shared" si="14"/>
        <v>165000</v>
      </c>
      <c r="E55" s="13"/>
      <c r="F55" s="13"/>
      <c r="G55" s="13">
        <f t="shared" si="3"/>
        <v>165000</v>
      </c>
      <c r="H55" s="13">
        <f t="shared" si="4"/>
        <v>0</v>
      </c>
      <c r="I55" s="13">
        <f t="shared" si="5"/>
        <v>165000</v>
      </c>
    </row>
    <row r="56" spans="1:9" ht="12.75" customHeight="1" x14ac:dyDescent="0.2">
      <c r="A56" s="4" t="s">
        <v>85</v>
      </c>
      <c r="B56" s="19">
        <v>72000</v>
      </c>
      <c r="C56" s="19"/>
      <c r="D56" s="15">
        <f t="shared" si="14"/>
        <v>72000</v>
      </c>
      <c r="E56" s="13"/>
      <c r="F56" s="13"/>
      <c r="G56" s="13">
        <f t="shared" si="3"/>
        <v>72000</v>
      </c>
      <c r="H56" s="13">
        <f t="shared" si="4"/>
        <v>0</v>
      </c>
      <c r="I56" s="13">
        <f t="shared" si="5"/>
        <v>72000</v>
      </c>
    </row>
    <row r="57" spans="1:9" ht="12.75" customHeight="1" x14ac:dyDescent="0.2">
      <c r="A57" s="4" t="s">
        <v>86</v>
      </c>
      <c r="B57" s="19">
        <v>63000</v>
      </c>
      <c r="C57" s="19"/>
      <c r="D57" s="15">
        <f t="shared" si="14"/>
        <v>63000</v>
      </c>
      <c r="E57" s="13"/>
      <c r="F57" s="13"/>
      <c r="G57" s="13">
        <f t="shared" si="3"/>
        <v>63000</v>
      </c>
      <c r="H57" s="13">
        <f t="shared" si="4"/>
        <v>0</v>
      </c>
      <c r="I57" s="13">
        <f t="shared" si="5"/>
        <v>63000</v>
      </c>
    </row>
    <row r="58" spans="1:9" ht="12.75" customHeight="1" x14ac:dyDescent="0.2">
      <c r="A58" s="28" t="s">
        <v>87</v>
      </c>
      <c r="B58" s="19">
        <v>25000</v>
      </c>
      <c r="C58" s="19"/>
      <c r="D58" s="15">
        <f t="shared" si="14"/>
        <v>25000</v>
      </c>
      <c r="E58" s="13"/>
      <c r="F58" s="13"/>
      <c r="G58" s="13">
        <f t="shared" si="3"/>
        <v>25000</v>
      </c>
      <c r="H58" s="13">
        <f t="shared" si="4"/>
        <v>0</v>
      </c>
      <c r="I58" s="13">
        <f t="shared" si="5"/>
        <v>25000</v>
      </c>
    </row>
    <row r="59" spans="1:9" ht="12.75" customHeight="1" x14ac:dyDescent="0.2">
      <c r="A59" s="28"/>
      <c r="B59" s="19"/>
      <c r="C59" s="19"/>
      <c r="D59" s="15"/>
      <c r="E59" s="13"/>
      <c r="F59" s="13"/>
      <c r="G59" s="13"/>
      <c r="H59" s="13"/>
      <c r="I59" s="13"/>
    </row>
    <row r="60" spans="1:9" ht="12.75" customHeight="1" x14ac:dyDescent="0.2">
      <c r="A60" s="2" t="s">
        <v>98</v>
      </c>
      <c r="B60" s="20">
        <f>+B61</f>
        <v>22860</v>
      </c>
      <c r="C60" s="20">
        <f t="shared" ref="C60:I60" si="15">+C61</f>
        <v>0</v>
      </c>
      <c r="D60" s="20">
        <f t="shared" si="15"/>
        <v>22860</v>
      </c>
      <c r="E60" s="20">
        <f t="shared" si="15"/>
        <v>0</v>
      </c>
      <c r="F60" s="20">
        <f t="shared" si="15"/>
        <v>0</v>
      </c>
      <c r="G60" s="20">
        <f t="shared" si="15"/>
        <v>22860</v>
      </c>
      <c r="H60" s="20">
        <f t="shared" si="15"/>
        <v>0</v>
      </c>
      <c r="I60" s="20">
        <f t="shared" si="15"/>
        <v>22860</v>
      </c>
    </row>
    <row r="61" spans="1:9" ht="12.75" customHeight="1" x14ac:dyDescent="0.2">
      <c r="A61" s="28" t="s">
        <v>99</v>
      </c>
      <c r="B61" s="19">
        <v>22860</v>
      </c>
      <c r="C61" s="19"/>
      <c r="D61" s="15">
        <f t="shared" ref="D61" si="16">SUM(B61:C61)</f>
        <v>22860</v>
      </c>
      <c r="E61" s="13"/>
      <c r="F61" s="13"/>
      <c r="G61" s="13">
        <f t="shared" si="3"/>
        <v>22860</v>
      </c>
      <c r="H61" s="13">
        <f t="shared" si="4"/>
        <v>0</v>
      </c>
      <c r="I61" s="13">
        <f t="shared" si="5"/>
        <v>22860</v>
      </c>
    </row>
    <row r="62" spans="1:9" ht="12.75" customHeight="1" x14ac:dyDescent="0.2">
      <c r="A62" s="5"/>
      <c r="B62" s="15"/>
      <c r="C62" s="15"/>
      <c r="D62" s="15"/>
      <c r="E62" s="13"/>
      <c r="F62" s="13"/>
      <c r="G62" s="13"/>
      <c r="H62" s="13"/>
      <c r="I62" s="13"/>
    </row>
    <row r="63" spans="1:9" ht="12.75" customHeight="1" x14ac:dyDescent="0.2">
      <c r="A63" s="3" t="s">
        <v>130</v>
      </c>
      <c r="B63" s="24">
        <f>+B64</f>
        <v>0</v>
      </c>
      <c r="C63" s="24">
        <f t="shared" ref="C63:I63" si="17">+C64</f>
        <v>0</v>
      </c>
      <c r="D63" s="24">
        <f t="shared" si="17"/>
        <v>0</v>
      </c>
      <c r="E63" s="24">
        <f t="shared" si="17"/>
        <v>5411</v>
      </c>
      <c r="F63" s="24">
        <f t="shared" si="17"/>
        <v>0</v>
      </c>
      <c r="G63" s="24">
        <f t="shared" si="17"/>
        <v>5411</v>
      </c>
      <c r="H63" s="24">
        <f t="shared" si="17"/>
        <v>0</v>
      </c>
      <c r="I63" s="24">
        <f t="shared" si="17"/>
        <v>5411</v>
      </c>
    </row>
    <row r="64" spans="1:9" ht="12.75" customHeight="1" x14ac:dyDescent="0.2">
      <c r="A64" s="31" t="s">
        <v>131</v>
      </c>
      <c r="B64" s="15"/>
      <c r="C64" s="15"/>
      <c r="D64" s="15"/>
      <c r="E64" s="13">
        <v>5411</v>
      </c>
      <c r="F64" s="13"/>
      <c r="G64" s="13">
        <f t="shared" ref="G64" si="18">+B64+E64</f>
        <v>5411</v>
      </c>
      <c r="H64" s="13">
        <f t="shared" ref="H64" si="19">+C64+F64</f>
        <v>0</v>
      </c>
      <c r="I64" s="13">
        <f t="shared" ref="I64" si="20">+G64+H64</f>
        <v>5411</v>
      </c>
    </row>
    <row r="65" spans="1:9" ht="12.75" customHeight="1" x14ac:dyDescent="0.2">
      <c r="A65" s="5"/>
      <c r="B65" s="15"/>
      <c r="C65" s="15"/>
      <c r="D65" s="15"/>
      <c r="E65" s="13"/>
      <c r="F65" s="13"/>
      <c r="G65" s="13"/>
      <c r="H65" s="13"/>
      <c r="I65" s="13"/>
    </row>
    <row r="66" spans="1:9" ht="12.75" customHeight="1" x14ac:dyDescent="0.2">
      <c r="A66" s="3" t="s">
        <v>48</v>
      </c>
      <c r="B66" s="24">
        <f>SUM(B67:B70)</f>
        <v>63000</v>
      </c>
      <c r="C66" s="24">
        <f>SUM(C67:C70)</f>
        <v>0</v>
      </c>
      <c r="D66" s="24">
        <f>SUM(D67:D70)</f>
        <v>63000</v>
      </c>
      <c r="E66" s="24">
        <f t="shared" ref="E66:I66" si="21">SUM(E67:E70)</f>
        <v>0</v>
      </c>
      <c r="F66" s="24">
        <f t="shared" si="21"/>
        <v>0</v>
      </c>
      <c r="G66" s="24">
        <f t="shared" si="21"/>
        <v>63000</v>
      </c>
      <c r="H66" s="24">
        <f t="shared" si="21"/>
        <v>0</v>
      </c>
      <c r="I66" s="24">
        <f t="shared" si="21"/>
        <v>63000</v>
      </c>
    </row>
    <row r="67" spans="1:9" ht="12.75" customHeight="1" x14ac:dyDescent="0.2">
      <c r="A67" s="5" t="s">
        <v>46</v>
      </c>
      <c r="B67" s="15">
        <v>9500</v>
      </c>
      <c r="C67" s="15"/>
      <c r="D67" s="15">
        <f t="shared" ref="D67:D70" si="22">SUM(B67:C67)</f>
        <v>9500</v>
      </c>
      <c r="E67" s="13"/>
      <c r="F67" s="13"/>
      <c r="G67" s="13">
        <f t="shared" si="3"/>
        <v>9500</v>
      </c>
      <c r="H67" s="13">
        <f t="shared" si="4"/>
        <v>0</v>
      </c>
      <c r="I67" s="13">
        <f t="shared" si="5"/>
        <v>9500</v>
      </c>
    </row>
    <row r="68" spans="1:9" ht="12.75" customHeight="1" x14ac:dyDescent="0.2">
      <c r="A68" s="5" t="s">
        <v>88</v>
      </c>
      <c r="B68" s="15">
        <v>35000</v>
      </c>
      <c r="C68" s="15"/>
      <c r="D68" s="15">
        <f t="shared" si="22"/>
        <v>35000</v>
      </c>
      <c r="E68" s="13"/>
      <c r="F68" s="13"/>
      <c r="G68" s="13">
        <f t="shared" si="3"/>
        <v>35000</v>
      </c>
      <c r="H68" s="13">
        <f t="shared" si="4"/>
        <v>0</v>
      </c>
      <c r="I68" s="13">
        <f t="shared" si="5"/>
        <v>35000</v>
      </c>
    </row>
    <row r="69" spans="1:9" ht="12.75" customHeight="1" x14ac:dyDescent="0.2">
      <c r="A69" s="5" t="s">
        <v>61</v>
      </c>
      <c r="B69" s="15">
        <v>3500</v>
      </c>
      <c r="C69" s="15"/>
      <c r="D69" s="15">
        <f t="shared" si="22"/>
        <v>3500</v>
      </c>
      <c r="E69" s="13"/>
      <c r="F69" s="13"/>
      <c r="G69" s="13">
        <f t="shared" si="3"/>
        <v>3500</v>
      </c>
      <c r="H69" s="13">
        <f t="shared" si="4"/>
        <v>0</v>
      </c>
      <c r="I69" s="13">
        <f t="shared" si="5"/>
        <v>3500</v>
      </c>
    </row>
    <row r="70" spans="1:9" ht="12.75" customHeight="1" x14ac:dyDescent="0.2">
      <c r="A70" s="5" t="s">
        <v>47</v>
      </c>
      <c r="B70" s="15">
        <v>15000</v>
      </c>
      <c r="C70" s="15"/>
      <c r="D70" s="15">
        <f t="shared" si="22"/>
        <v>15000</v>
      </c>
      <c r="E70" s="13"/>
      <c r="F70" s="13"/>
      <c r="G70" s="13">
        <f t="shared" si="3"/>
        <v>15000</v>
      </c>
      <c r="H70" s="13">
        <f t="shared" si="4"/>
        <v>0</v>
      </c>
      <c r="I70" s="13">
        <f t="shared" si="5"/>
        <v>15000</v>
      </c>
    </row>
    <row r="71" spans="1:9" ht="12.75" customHeight="1" x14ac:dyDescent="0.2">
      <c r="A71" s="5"/>
      <c r="B71" s="15"/>
      <c r="C71" s="15"/>
      <c r="D71" s="15"/>
      <c r="E71" s="13"/>
      <c r="F71" s="13"/>
      <c r="G71" s="13"/>
      <c r="H71" s="13"/>
      <c r="I71" s="13"/>
    </row>
    <row r="72" spans="1:9" ht="12.75" customHeight="1" x14ac:dyDescent="0.2">
      <c r="A72" s="2" t="s">
        <v>6</v>
      </c>
      <c r="B72" s="3">
        <f t="shared" ref="B72:H72" si="23">SUM(B73:B78)</f>
        <v>40500</v>
      </c>
      <c r="C72" s="3">
        <f t="shared" si="23"/>
        <v>0</v>
      </c>
      <c r="D72" s="3">
        <f t="shared" si="23"/>
        <v>40500</v>
      </c>
      <c r="E72" s="3">
        <f t="shared" si="23"/>
        <v>1405</v>
      </c>
      <c r="F72" s="3">
        <f t="shared" si="23"/>
        <v>0</v>
      </c>
      <c r="G72" s="3">
        <f t="shared" si="23"/>
        <v>41905</v>
      </c>
      <c r="H72" s="3">
        <f t="shared" si="23"/>
        <v>0</v>
      </c>
      <c r="I72" s="3">
        <f>SUM(I73:I78)</f>
        <v>41905</v>
      </c>
    </row>
    <row r="73" spans="1:9" ht="12.75" customHeight="1" x14ac:dyDescent="0.2">
      <c r="A73" s="4" t="s">
        <v>33</v>
      </c>
      <c r="B73" s="19">
        <v>2000</v>
      </c>
      <c r="C73" s="19"/>
      <c r="D73" s="19">
        <f t="shared" ref="D73:D77" si="24">SUM(B73:C73)</f>
        <v>2000</v>
      </c>
      <c r="E73" s="13"/>
      <c r="F73" s="13"/>
      <c r="G73" s="13">
        <f t="shared" si="3"/>
        <v>2000</v>
      </c>
      <c r="H73" s="13">
        <f t="shared" si="4"/>
        <v>0</v>
      </c>
      <c r="I73" s="13">
        <f t="shared" si="5"/>
        <v>2000</v>
      </c>
    </row>
    <row r="74" spans="1:9" ht="12.75" customHeight="1" x14ac:dyDescent="0.2">
      <c r="A74" s="4" t="s">
        <v>34</v>
      </c>
      <c r="B74" s="19">
        <v>2000</v>
      </c>
      <c r="C74" s="19"/>
      <c r="D74" s="19">
        <f t="shared" si="24"/>
        <v>2000</v>
      </c>
      <c r="E74" s="13"/>
      <c r="F74" s="13"/>
      <c r="G74" s="13">
        <f t="shared" si="3"/>
        <v>2000</v>
      </c>
      <c r="H74" s="13">
        <f t="shared" si="4"/>
        <v>0</v>
      </c>
      <c r="I74" s="13">
        <f t="shared" si="5"/>
        <v>2000</v>
      </c>
    </row>
    <row r="75" spans="1:9" ht="12.75" customHeight="1" x14ac:dyDescent="0.2">
      <c r="A75" s="4" t="s">
        <v>49</v>
      </c>
      <c r="B75" s="19">
        <v>6500</v>
      </c>
      <c r="C75" s="19"/>
      <c r="D75" s="19">
        <f t="shared" si="24"/>
        <v>6500</v>
      </c>
      <c r="E75" s="13"/>
      <c r="F75" s="13"/>
      <c r="G75" s="13">
        <f t="shared" si="3"/>
        <v>6500</v>
      </c>
      <c r="H75" s="13">
        <f t="shared" si="4"/>
        <v>0</v>
      </c>
      <c r="I75" s="13">
        <f t="shared" si="5"/>
        <v>6500</v>
      </c>
    </row>
    <row r="76" spans="1:9" ht="12.75" customHeight="1" x14ac:dyDescent="0.2">
      <c r="A76" s="4" t="s">
        <v>89</v>
      </c>
      <c r="B76" s="19">
        <v>20000</v>
      </c>
      <c r="C76" s="19"/>
      <c r="D76" s="19">
        <f t="shared" si="24"/>
        <v>20000</v>
      </c>
      <c r="E76" s="13"/>
      <c r="F76" s="13"/>
      <c r="G76" s="13">
        <f t="shared" si="3"/>
        <v>20000</v>
      </c>
      <c r="H76" s="13">
        <f t="shared" si="4"/>
        <v>0</v>
      </c>
      <c r="I76" s="13">
        <f t="shared" si="5"/>
        <v>20000</v>
      </c>
    </row>
    <row r="77" spans="1:9" ht="12.75" customHeight="1" x14ac:dyDescent="0.2">
      <c r="A77" s="4" t="s">
        <v>35</v>
      </c>
      <c r="B77" s="19">
        <v>10000</v>
      </c>
      <c r="C77" s="19"/>
      <c r="D77" s="19">
        <f t="shared" si="24"/>
        <v>10000</v>
      </c>
      <c r="E77" s="13"/>
      <c r="F77" s="13"/>
      <c r="G77" s="13">
        <f t="shared" si="3"/>
        <v>10000</v>
      </c>
      <c r="H77" s="13">
        <f t="shared" si="4"/>
        <v>0</v>
      </c>
      <c r="I77" s="13">
        <f t="shared" si="5"/>
        <v>10000</v>
      </c>
    </row>
    <row r="78" spans="1:9" ht="12.75" customHeight="1" x14ac:dyDescent="0.2">
      <c r="A78" s="31" t="s">
        <v>129</v>
      </c>
      <c r="B78" s="19"/>
      <c r="C78" s="19"/>
      <c r="D78" s="19"/>
      <c r="E78" s="13">
        <v>1405</v>
      </c>
      <c r="F78" s="13"/>
      <c r="G78" s="13">
        <f t="shared" ref="G78" si="25">+B78+E78</f>
        <v>1405</v>
      </c>
      <c r="H78" s="13">
        <f t="shared" ref="H78" si="26">+C78+F78</f>
        <v>0</v>
      </c>
      <c r="I78" s="13">
        <f t="shared" ref="I78" si="27">+G78+H78</f>
        <v>1405</v>
      </c>
    </row>
    <row r="79" spans="1:9" ht="12.75" customHeight="1" x14ac:dyDescent="0.2">
      <c r="A79" s="4"/>
      <c r="B79" s="19"/>
      <c r="C79" s="19"/>
      <c r="D79" s="19"/>
      <c r="E79" s="13"/>
      <c r="F79" s="13"/>
      <c r="G79" s="13"/>
      <c r="H79" s="13"/>
      <c r="I79" s="13"/>
    </row>
    <row r="80" spans="1:9" ht="12.75" customHeight="1" x14ac:dyDescent="0.2">
      <c r="A80" s="2" t="s">
        <v>63</v>
      </c>
      <c r="B80" s="20">
        <f>SUM(B81:B81)</f>
        <v>1270</v>
      </c>
      <c r="C80" s="20">
        <f>SUM(C81:C81)</f>
        <v>0</v>
      </c>
      <c r="D80" s="20">
        <f>SUM(D81:D81)</f>
        <v>1270</v>
      </c>
      <c r="E80" s="20">
        <f t="shared" ref="E80:I80" si="28">SUM(E81:E81)</f>
        <v>0</v>
      </c>
      <c r="F80" s="20">
        <f t="shared" si="28"/>
        <v>0</v>
      </c>
      <c r="G80" s="20">
        <f t="shared" si="28"/>
        <v>1270</v>
      </c>
      <c r="H80" s="20">
        <f t="shared" si="28"/>
        <v>0</v>
      </c>
      <c r="I80" s="20">
        <f t="shared" si="28"/>
        <v>1270</v>
      </c>
    </row>
    <row r="81" spans="1:9" ht="12.75" customHeight="1" x14ac:dyDescent="0.2">
      <c r="A81" s="4" t="s">
        <v>97</v>
      </c>
      <c r="B81" s="19">
        <v>1270</v>
      </c>
      <c r="C81" s="19"/>
      <c r="D81" s="19">
        <f t="shared" ref="D81" si="29">SUM(B81:C81)</f>
        <v>1270</v>
      </c>
      <c r="E81" s="13"/>
      <c r="F81" s="13"/>
      <c r="G81" s="13">
        <f t="shared" ref="G81:G154" si="30">+B81+E81</f>
        <v>1270</v>
      </c>
      <c r="H81" s="13">
        <f t="shared" ref="H81:H154" si="31">+C81+F81</f>
        <v>0</v>
      </c>
      <c r="I81" s="13">
        <f t="shared" ref="I81:I154" si="32">+G81+H81</f>
        <v>1270</v>
      </c>
    </row>
    <row r="82" spans="1:9" ht="12.75" customHeight="1" x14ac:dyDescent="0.2">
      <c r="A82" s="4"/>
      <c r="B82" s="19"/>
      <c r="C82" s="19"/>
      <c r="D82" s="19"/>
      <c r="E82" s="13"/>
      <c r="F82" s="13"/>
      <c r="G82" s="13"/>
      <c r="H82" s="13"/>
      <c r="I82" s="13"/>
    </row>
    <row r="83" spans="1:9" ht="12.75" customHeight="1" x14ac:dyDescent="0.2">
      <c r="A83" s="3" t="s">
        <v>16</v>
      </c>
      <c r="B83" s="20">
        <f>SUM(B84:B93)</f>
        <v>140620</v>
      </c>
      <c r="C83" s="20">
        <f>SUM(C84:C93)</f>
        <v>5000</v>
      </c>
      <c r="D83" s="20">
        <f>SUM(D84:D93)</f>
        <v>145620</v>
      </c>
      <c r="E83" s="20">
        <f t="shared" ref="E83:I83" si="33">SUM(E84:E93)</f>
        <v>0</v>
      </c>
      <c r="F83" s="20">
        <f t="shared" si="33"/>
        <v>0</v>
      </c>
      <c r="G83" s="20">
        <f t="shared" si="33"/>
        <v>140620</v>
      </c>
      <c r="H83" s="20">
        <f t="shared" si="33"/>
        <v>5000</v>
      </c>
      <c r="I83" s="20">
        <f t="shared" si="33"/>
        <v>145620</v>
      </c>
    </row>
    <row r="84" spans="1:9" ht="12.75" customHeight="1" x14ac:dyDescent="0.2">
      <c r="A84" s="5" t="s">
        <v>41</v>
      </c>
      <c r="B84" s="19">
        <v>30000</v>
      </c>
      <c r="C84" s="19"/>
      <c r="D84" s="19">
        <f>SUM(B84:C84)</f>
        <v>30000</v>
      </c>
      <c r="E84" s="13"/>
      <c r="F84" s="13"/>
      <c r="G84" s="13">
        <f t="shared" si="30"/>
        <v>30000</v>
      </c>
      <c r="H84" s="13">
        <f t="shared" si="31"/>
        <v>0</v>
      </c>
      <c r="I84" s="13">
        <f t="shared" si="32"/>
        <v>30000</v>
      </c>
    </row>
    <row r="85" spans="1:9" ht="12.75" customHeight="1" x14ac:dyDescent="0.2">
      <c r="A85" s="5" t="s">
        <v>50</v>
      </c>
      <c r="B85" s="19">
        <v>120</v>
      </c>
      <c r="C85" s="19"/>
      <c r="D85" s="19">
        <f t="shared" ref="D85:D89" si="34">SUM(B85:C85)</f>
        <v>120</v>
      </c>
      <c r="E85" s="13"/>
      <c r="F85" s="13"/>
      <c r="G85" s="13">
        <f t="shared" si="30"/>
        <v>120</v>
      </c>
      <c r="H85" s="13">
        <f t="shared" si="31"/>
        <v>0</v>
      </c>
      <c r="I85" s="13">
        <f t="shared" si="32"/>
        <v>120</v>
      </c>
    </row>
    <row r="86" spans="1:9" ht="12.75" customHeight="1" x14ac:dyDescent="0.2">
      <c r="A86" s="5" t="s">
        <v>51</v>
      </c>
      <c r="B86" s="19">
        <v>8000</v>
      </c>
      <c r="C86" s="19"/>
      <c r="D86" s="19">
        <f t="shared" si="34"/>
        <v>8000</v>
      </c>
      <c r="E86" s="13"/>
      <c r="F86" s="13"/>
      <c r="G86" s="13">
        <f t="shared" si="30"/>
        <v>8000</v>
      </c>
      <c r="H86" s="13">
        <f t="shared" si="31"/>
        <v>0</v>
      </c>
      <c r="I86" s="13">
        <f t="shared" si="32"/>
        <v>8000</v>
      </c>
    </row>
    <row r="87" spans="1:9" ht="12.75" customHeight="1" x14ac:dyDescent="0.2">
      <c r="A87" s="5" t="s">
        <v>56</v>
      </c>
      <c r="B87" s="19">
        <v>5000</v>
      </c>
      <c r="C87" s="19"/>
      <c r="D87" s="19">
        <f t="shared" si="34"/>
        <v>5000</v>
      </c>
      <c r="E87" s="13"/>
      <c r="F87" s="13"/>
      <c r="G87" s="13">
        <f t="shared" si="30"/>
        <v>5000</v>
      </c>
      <c r="H87" s="13">
        <f t="shared" si="31"/>
        <v>0</v>
      </c>
      <c r="I87" s="13">
        <f t="shared" si="32"/>
        <v>5000</v>
      </c>
    </row>
    <row r="88" spans="1:9" ht="12.75" customHeight="1" x14ac:dyDescent="0.2">
      <c r="A88" s="5" t="s">
        <v>57</v>
      </c>
      <c r="B88" s="19">
        <v>6000</v>
      </c>
      <c r="C88" s="19"/>
      <c r="D88" s="19">
        <f t="shared" si="34"/>
        <v>6000</v>
      </c>
      <c r="E88" s="13"/>
      <c r="F88" s="13"/>
      <c r="G88" s="13">
        <f t="shared" si="30"/>
        <v>6000</v>
      </c>
      <c r="H88" s="13">
        <f t="shared" si="31"/>
        <v>0</v>
      </c>
      <c r="I88" s="13">
        <f t="shared" si="32"/>
        <v>6000</v>
      </c>
    </row>
    <row r="89" spans="1:9" ht="12.75" customHeight="1" x14ac:dyDescent="0.2">
      <c r="A89" s="5" t="s">
        <v>90</v>
      </c>
      <c r="B89" s="19">
        <v>28000</v>
      </c>
      <c r="C89" s="19"/>
      <c r="D89" s="19">
        <f t="shared" si="34"/>
        <v>28000</v>
      </c>
      <c r="E89" s="13"/>
      <c r="F89" s="13"/>
      <c r="G89" s="13">
        <f t="shared" si="30"/>
        <v>28000</v>
      </c>
      <c r="H89" s="13">
        <f t="shared" si="31"/>
        <v>0</v>
      </c>
      <c r="I89" s="13">
        <f t="shared" si="32"/>
        <v>28000</v>
      </c>
    </row>
    <row r="90" spans="1:9" ht="12.75" customHeight="1" x14ac:dyDescent="0.2">
      <c r="A90" s="16" t="s">
        <v>31</v>
      </c>
      <c r="B90" s="15">
        <v>10000</v>
      </c>
      <c r="C90" s="15"/>
      <c r="D90" s="15">
        <f>SUM(B90:C90)</f>
        <v>10000</v>
      </c>
      <c r="E90" s="13"/>
      <c r="F90" s="13"/>
      <c r="G90" s="13">
        <f t="shared" si="30"/>
        <v>10000</v>
      </c>
      <c r="H90" s="13">
        <f t="shared" si="31"/>
        <v>0</v>
      </c>
      <c r="I90" s="13">
        <f t="shared" si="32"/>
        <v>10000</v>
      </c>
    </row>
    <row r="91" spans="1:9" ht="12.75" customHeight="1" x14ac:dyDescent="0.2">
      <c r="A91" s="16" t="s">
        <v>91</v>
      </c>
      <c r="B91" s="15">
        <v>500</v>
      </c>
      <c r="C91" s="15"/>
      <c r="D91" s="15">
        <f t="shared" ref="D91:D93" si="35">SUM(B91:C91)</f>
        <v>500</v>
      </c>
      <c r="E91" s="13"/>
      <c r="F91" s="13"/>
      <c r="G91" s="13">
        <f t="shared" si="30"/>
        <v>500</v>
      </c>
      <c r="H91" s="13">
        <f t="shared" si="31"/>
        <v>0</v>
      </c>
      <c r="I91" s="13">
        <f t="shared" si="32"/>
        <v>500</v>
      </c>
    </row>
    <row r="92" spans="1:9" ht="12.75" customHeight="1" x14ac:dyDescent="0.2">
      <c r="A92" s="16" t="s">
        <v>92</v>
      </c>
      <c r="B92" s="15"/>
      <c r="C92" s="15">
        <v>5000</v>
      </c>
      <c r="D92" s="15">
        <f t="shared" si="35"/>
        <v>5000</v>
      </c>
      <c r="E92" s="13"/>
      <c r="F92" s="13"/>
      <c r="G92" s="13">
        <f t="shared" si="30"/>
        <v>0</v>
      </c>
      <c r="H92" s="13">
        <f t="shared" si="31"/>
        <v>5000</v>
      </c>
      <c r="I92" s="13">
        <f t="shared" si="32"/>
        <v>5000</v>
      </c>
    </row>
    <row r="93" spans="1:9" ht="12.75" customHeight="1" x14ac:dyDescent="0.2">
      <c r="A93" s="16" t="s">
        <v>93</v>
      </c>
      <c r="B93" s="15">
        <v>53000</v>
      </c>
      <c r="C93" s="15"/>
      <c r="D93" s="15">
        <f t="shared" si="35"/>
        <v>53000</v>
      </c>
      <c r="E93" s="13"/>
      <c r="F93" s="13"/>
      <c r="G93" s="13">
        <f t="shared" si="30"/>
        <v>53000</v>
      </c>
      <c r="H93" s="13">
        <f t="shared" si="31"/>
        <v>0</v>
      </c>
      <c r="I93" s="13">
        <f t="shared" si="32"/>
        <v>53000</v>
      </c>
    </row>
    <row r="94" spans="1:9" ht="12.75" customHeight="1" x14ac:dyDescent="0.2">
      <c r="A94" s="16"/>
      <c r="B94" s="15"/>
      <c r="C94" s="15"/>
      <c r="D94" s="15"/>
      <c r="E94" s="13"/>
      <c r="F94" s="13"/>
      <c r="G94" s="13"/>
      <c r="H94" s="13"/>
      <c r="I94" s="13"/>
    </row>
    <row r="95" spans="1:9" ht="12.75" customHeight="1" x14ac:dyDescent="0.2">
      <c r="A95" s="29" t="s">
        <v>102</v>
      </c>
      <c r="B95" s="24">
        <f>SUM(B96:B99)</f>
        <v>1225</v>
      </c>
      <c r="C95" s="24">
        <f t="shared" ref="C95:I95" si="36">SUM(C96:C99)</f>
        <v>0</v>
      </c>
      <c r="D95" s="24">
        <f t="shared" si="36"/>
        <v>1225</v>
      </c>
      <c r="E95" s="24">
        <f t="shared" si="36"/>
        <v>926</v>
      </c>
      <c r="F95" s="24">
        <f t="shared" si="36"/>
        <v>0</v>
      </c>
      <c r="G95" s="24">
        <f t="shared" si="36"/>
        <v>2151</v>
      </c>
      <c r="H95" s="24">
        <f t="shared" si="36"/>
        <v>0</v>
      </c>
      <c r="I95" s="24">
        <f t="shared" si="36"/>
        <v>2151</v>
      </c>
    </row>
    <row r="96" spans="1:9" ht="12.75" customHeight="1" x14ac:dyDescent="0.2">
      <c r="A96" s="28" t="s">
        <v>106</v>
      </c>
      <c r="B96" s="15">
        <v>100</v>
      </c>
      <c r="C96" s="15"/>
      <c r="D96" s="15">
        <f t="shared" ref="D96:D122" si="37">SUM(B96:C96)</f>
        <v>100</v>
      </c>
      <c r="E96" s="13"/>
      <c r="F96" s="13"/>
      <c r="G96" s="13">
        <f t="shared" si="30"/>
        <v>100</v>
      </c>
      <c r="H96" s="13">
        <f t="shared" si="31"/>
        <v>0</v>
      </c>
      <c r="I96" s="13">
        <f t="shared" si="32"/>
        <v>100</v>
      </c>
    </row>
    <row r="97" spans="1:9" ht="12.75" customHeight="1" x14ac:dyDescent="0.2">
      <c r="A97" s="28" t="s">
        <v>119</v>
      </c>
      <c r="B97" s="15">
        <v>1125</v>
      </c>
      <c r="C97" s="15"/>
      <c r="D97" s="15">
        <f t="shared" si="37"/>
        <v>1125</v>
      </c>
      <c r="E97" s="13"/>
      <c r="F97" s="13"/>
      <c r="G97" s="13">
        <f t="shared" si="30"/>
        <v>1125</v>
      </c>
      <c r="H97" s="13">
        <f t="shared" si="31"/>
        <v>0</v>
      </c>
      <c r="I97" s="13">
        <f t="shared" si="32"/>
        <v>1125</v>
      </c>
    </row>
    <row r="98" spans="1:9" ht="12.75" customHeight="1" x14ac:dyDescent="0.2">
      <c r="A98" s="31" t="s">
        <v>127</v>
      </c>
      <c r="B98" s="15"/>
      <c r="C98" s="15"/>
      <c r="D98" s="15"/>
      <c r="E98" s="13">
        <v>826</v>
      </c>
      <c r="F98" s="13"/>
      <c r="G98" s="13">
        <f t="shared" ref="G98" si="38">+B98+E98</f>
        <v>826</v>
      </c>
      <c r="H98" s="13">
        <f t="shared" ref="H98" si="39">+C98+F98</f>
        <v>0</v>
      </c>
      <c r="I98" s="13">
        <f t="shared" ref="I98" si="40">+G98+H98</f>
        <v>826</v>
      </c>
    </row>
    <row r="99" spans="1:9" ht="12.75" customHeight="1" x14ac:dyDescent="0.2">
      <c r="A99" s="28" t="s">
        <v>136</v>
      </c>
      <c r="B99" s="15"/>
      <c r="C99" s="15"/>
      <c r="D99" s="15"/>
      <c r="E99" s="13">
        <v>100</v>
      </c>
      <c r="F99" s="13"/>
      <c r="G99" s="13">
        <f t="shared" ref="G99" si="41">+B99+E99</f>
        <v>100</v>
      </c>
      <c r="H99" s="13">
        <f t="shared" ref="H99" si="42">+C99+F99</f>
        <v>0</v>
      </c>
      <c r="I99" s="13">
        <f t="shared" ref="I99" si="43">+G99+H99</f>
        <v>100</v>
      </c>
    </row>
    <row r="100" spans="1:9" ht="12.75" customHeight="1" x14ac:dyDescent="0.2">
      <c r="A100" s="16"/>
      <c r="B100" s="15"/>
      <c r="C100" s="15"/>
      <c r="D100" s="15"/>
      <c r="E100" s="13"/>
      <c r="F100" s="13"/>
      <c r="G100" s="13"/>
      <c r="H100" s="13"/>
      <c r="I100" s="13"/>
    </row>
    <row r="101" spans="1:9" ht="12.75" customHeight="1" x14ac:dyDescent="0.2">
      <c r="A101" s="29" t="s">
        <v>103</v>
      </c>
      <c r="B101" s="24">
        <f>SUM(B102:B119)</f>
        <v>10542</v>
      </c>
      <c r="C101" s="24">
        <f t="shared" ref="C101:I101" si="44">SUM(C102:C119)</f>
        <v>0</v>
      </c>
      <c r="D101" s="24">
        <f t="shared" si="44"/>
        <v>10542</v>
      </c>
      <c r="E101" s="24">
        <f t="shared" si="44"/>
        <v>10542</v>
      </c>
      <c r="F101" s="24">
        <f t="shared" si="44"/>
        <v>0</v>
      </c>
      <c r="G101" s="24">
        <f t="shared" si="44"/>
        <v>21084</v>
      </c>
      <c r="H101" s="24">
        <f t="shared" si="44"/>
        <v>0</v>
      </c>
      <c r="I101" s="24">
        <f t="shared" si="44"/>
        <v>21084</v>
      </c>
    </row>
    <row r="102" spans="1:9" ht="12.75" customHeight="1" x14ac:dyDescent="0.2">
      <c r="A102" s="28" t="s">
        <v>107</v>
      </c>
      <c r="B102" s="5">
        <v>800</v>
      </c>
      <c r="C102" s="15"/>
      <c r="D102" s="15">
        <f t="shared" si="37"/>
        <v>800</v>
      </c>
      <c r="E102" s="13"/>
      <c r="F102" s="13"/>
      <c r="G102" s="13">
        <f t="shared" si="30"/>
        <v>800</v>
      </c>
      <c r="H102" s="13">
        <f t="shared" si="31"/>
        <v>0</v>
      </c>
      <c r="I102" s="13">
        <f t="shared" si="32"/>
        <v>800</v>
      </c>
    </row>
    <row r="103" spans="1:9" ht="12.75" customHeight="1" x14ac:dyDescent="0.2">
      <c r="A103" s="28" t="s">
        <v>108</v>
      </c>
      <c r="B103" s="5">
        <v>20</v>
      </c>
      <c r="C103" s="15"/>
      <c r="D103" s="15">
        <f t="shared" si="37"/>
        <v>20</v>
      </c>
      <c r="E103" s="13"/>
      <c r="F103" s="13"/>
      <c r="G103" s="13">
        <f t="shared" si="30"/>
        <v>20</v>
      </c>
      <c r="H103" s="13">
        <f t="shared" si="31"/>
        <v>0</v>
      </c>
      <c r="I103" s="13">
        <f t="shared" si="32"/>
        <v>20</v>
      </c>
    </row>
    <row r="104" spans="1:9" ht="12.75" customHeight="1" x14ac:dyDescent="0.2">
      <c r="A104" s="28" t="s">
        <v>109</v>
      </c>
      <c r="B104" s="5">
        <v>80</v>
      </c>
      <c r="C104" s="15"/>
      <c r="D104" s="15">
        <f t="shared" si="37"/>
        <v>80</v>
      </c>
      <c r="E104" s="13"/>
      <c r="F104" s="13"/>
      <c r="G104" s="13">
        <f t="shared" si="30"/>
        <v>80</v>
      </c>
      <c r="H104" s="13">
        <f t="shared" si="31"/>
        <v>0</v>
      </c>
      <c r="I104" s="13">
        <f t="shared" si="32"/>
        <v>80</v>
      </c>
    </row>
    <row r="105" spans="1:9" ht="12.75" customHeight="1" x14ac:dyDescent="0.2">
      <c r="A105" s="28" t="s">
        <v>110</v>
      </c>
      <c r="B105" s="5">
        <v>30</v>
      </c>
      <c r="C105" s="15"/>
      <c r="D105" s="15">
        <f t="shared" si="37"/>
        <v>30</v>
      </c>
      <c r="E105" s="13"/>
      <c r="F105" s="13"/>
      <c r="G105" s="13">
        <f t="shared" si="30"/>
        <v>30</v>
      </c>
      <c r="H105" s="13">
        <f t="shared" si="31"/>
        <v>0</v>
      </c>
      <c r="I105" s="13">
        <f t="shared" si="32"/>
        <v>30</v>
      </c>
    </row>
    <row r="106" spans="1:9" ht="12.75" customHeight="1" x14ac:dyDescent="0.2">
      <c r="A106" s="28" t="s">
        <v>111</v>
      </c>
      <c r="B106" s="5">
        <v>12</v>
      </c>
      <c r="C106" s="15"/>
      <c r="D106" s="15">
        <f t="shared" si="37"/>
        <v>12</v>
      </c>
      <c r="E106" s="13"/>
      <c r="F106" s="13"/>
      <c r="G106" s="13">
        <f t="shared" si="30"/>
        <v>12</v>
      </c>
      <c r="H106" s="13">
        <f t="shared" si="31"/>
        <v>0</v>
      </c>
      <c r="I106" s="13">
        <f t="shared" si="32"/>
        <v>12</v>
      </c>
    </row>
    <row r="107" spans="1:9" ht="12.75" customHeight="1" x14ac:dyDescent="0.2">
      <c r="A107" s="28" t="s">
        <v>112</v>
      </c>
      <c r="B107" s="5">
        <v>12</v>
      </c>
      <c r="C107" s="15"/>
      <c r="D107" s="15">
        <f t="shared" si="37"/>
        <v>12</v>
      </c>
      <c r="E107" s="13"/>
      <c r="F107" s="13"/>
      <c r="G107" s="13">
        <f t="shared" si="30"/>
        <v>12</v>
      </c>
      <c r="H107" s="13">
        <f t="shared" si="31"/>
        <v>0</v>
      </c>
      <c r="I107" s="13">
        <f t="shared" si="32"/>
        <v>12</v>
      </c>
    </row>
    <row r="108" spans="1:9" ht="12.75" customHeight="1" x14ac:dyDescent="0.2">
      <c r="A108" s="28" t="s">
        <v>113</v>
      </c>
      <c r="B108" s="5">
        <v>40</v>
      </c>
      <c r="C108" s="15"/>
      <c r="D108" s="15">
        <f t="shared" si="37"/>
        <v>40</v>
      </c>
      <c r="E108" s="13"/>
      <c r="F108" s="13"/>
      <c r="G108" s="13">
        <f t="shared" si="30"/>
        <v>40</v>
      </c>
      <c r="H108" s="13">
        <f t="shared" si="31"/>
        <v>0</v>
      </c>
      <c r="I108" s="13">
        <f t="shared" si="32"/>
        <v>40</v>
      </c>
    </row>
    <row r="109" spans="1:9" ht="12.75" customHeight="1" x14ac:dyDescent="0.2">
      <c r="A109" s="28" t="s">
        <v>114</v>
      </c>
      <c r="B109" s="5">
        <v>80</v>
      </c>
      <c r="C109" s="15"/>
      <c r="D109" s="15">
        <f t="shared" si="37"/>
        <v>80</v>
      </c>
      <c r="E109" s="13"/>
      <c r="F109" s="13"/>
      <c r="G109" s="13">
        <f t="shared" si="30"/>
        <v>80</v>
      </c>
      <c r="H109" s="13">
        <f t="shared" si="31"/>
        <v>0</v>
      </c>
      <c r="I109" s="13">
        <f t="shared" si="32"/>
        <v>80</v>
      </c>
    </row>
    <row r="110" spans="1:9" ht="12.75" customHeight="1" x14ac:dyDescent="0.2">
      <c r="A110" s="28" t="s">
        <v>115</v>
      </c>
      <c r="B110" s="5">
        <v>450</v>
      </c>
      <c r="C110" s="15"/>
      <c r="D110" s="15">
        <f t="shared" si="37"/>
        <v>450</v>
      </c>
      <c r="E110" s="13"/>
      <c r="F110" s="13"/>
      <c r="G110" s="13">
        <f t="shared" si="30"/>
        <v>450</v>
      </c>
      <c r="H110" s="13">
        <f t="shared" si="31"/>
        <v>0</v>
      </c>
      <c r="I110" s="13">
        <f t="shared" si="32"/>
        <v>450</v>
      </c>
    </row>
    <row r="111" spans="1:9" ht="12.75" customHeight="1" x14ac:dyDescent="0.2">
      <c r="A111" s="28" t="s">
        <v>115</v>
      </c>
      <c r="B111" s="5">
        <v>450</v>
      </c>
      <c r="C111" s="15"/>
      <c r="D111" s="15">
        <f t="shared" si="37"/>
        <v>450</v>
      </c>
      <c r="E111" s="13"/>
      <c r="F111" s="13"/>
      <c r="G111" s="13">
        <f t="shared" si="30"/>
        <v>450</v>
      </c>
      <c r="H111" s="13">
        <f t="shared" si="31"/>
        <v>0</v>
      </c>
      <c r="I111" s="13">
        <f t="shared" si="32"/>
        <v>450</v>
      </c>
    </row>
    <row r="112" spans="1:9" ht="12.75" customHeight="1" x14ac:dyDescent="0.2">
      <c r="A112" s="28" t="s">
        <v>111</v>
      </c>
      <c r="B112" s="5">
        <v>12</v>
      </c>
      <c r="C112" s="15"/>
      <c r="D112" s="15">
        <f t="shared" si="37"/>
        <v>12</v>
      </c>
      <c r="E112" s="13"/>
      <c r="F112" s="13"/>
      <c r="G112" s="13">
        <f t="shared" si="30"/>
        <v>12</v>
      </c>
      <c r="H112" s="13">
        <f t="shared" si="31"/>
        <v>0</v>
      </c>
      <c r="I112" s="13">
        <f t="shared" si="32"/>
        <v>12</v>
      </c>
    </row>
    <row r="113" spans="1:9" ht="12.75" customHeight="1" x14ac:dyDescent="0.2">
      <c r="A113" s="28" t="s">
        <v>116</v>
      </c>
      <c r="B113" s="5">
        <v>24</v>
      </c>
      <c r="C113" s="15"/>
      <c r="D113" s="15">
        <f t="shared" si="37"/>
        <v>24</v>
      </c>
      <c r="E113" s="13"/>
      <c r="F113" s="13"/>
      <c r="G113" s="13">
        <f t="shared" si="30"/>
        <v>24</v>
      </c>
      <c r="H113" s="13">
        <f t="shared" si="31"/>
        <v>0</v>
      </c>
      <c r="I113" s="13">
        <f t="shared" si="32"/>
        <v>24</v>
      </c>
    </row>
    <row r="114" spans="1:9" ht="12.75" customHeight="1" x14ac:dyDescent="0.2">
      <c r="A114" s="28" t="s">
        <v>112</v>
      </c>
      <c r="B114" s="5">
        <v>12</v>
      </c>
      <c r="C114" s="15"/>
      <c r="D114" s="15">
        <f t="shared" si="37"/>
        <v>12</v>
      </c>
      <c r="E114" s="13"/>
      <c r="F114" s="13"/>
      <c r="G114" s="13">
        <f t="shared" si="30"/>
        <v>12</v>
      </c>
      <c r="H114" s="13">
        <f t="shared" si="31"/>
        <v>0</v>
      </c>
      <c r="I114" s="13">
        <f t="shared" si="32"/>
        <v>12</v>
      </c>
    </row>
    <row r="115" spans="1:9" ht="12.75" customHeight="1" x14ac:dyDescent="0.2">
      <c r="A115" s="28" t="s">
        <v>113</v>
      </c>
      <c r="B115" s="5">
        <v>40</v>
      </c>
      <c r="C115" s="15"/>
      <c r="D115" s="15">
        <f t="shared" si="37"/>
        <v>40</v>
      </c>
      <c r="E115" s="13"/>
      <c r="F115" s="13"/>
      <c r="G115" s="13">
        <f t="shared" si="30"/>
        <v>40</v>
      </c>
      <c r="H115" s="13">
        <f t="shared" si="31"/>
        <v>0</v>
      </c>
      <c r="I115" s="13">
        <f t="shared" si="32"/>
        <v>40</v>
      </c>
    </row>
    <row r="116" spans="1:9" ht="12.75" customHeight="1" x14ac:dyDescent="0.2">
      <c r="A116" s="28" t="s">
        <v>114</v>
      </c>
      <c r="B116" s="5">
        <v>80</v>
      </c>
      <c r="C116" s="15"/>
      <c r="D116" s="15">
        <f t="shared" si="37"/>
        <v>80</v>
      </c>
      <c r="E116" s="13"/>
      <c r="F116" s="13"/>
      <c r="G116" s="13">
        <f t="shared" si="30"/>
        <v>80</v>
      </c>
      <c r="H116" s="13">
        <f t="shared" si="31"/>
        <v>0</v>
      </c>
      <c r="I116" s="13">
        <f t="shared" si="32"/>
        <v>80</v>
      </c>
    </row>
    <row r="117" spans="1:9" ht="12.75" customHeight="1" x14ac:dyDescent="0.2">
      <c r="A117" s="28" t="s">
        <v>117</v>
      </c>
      <c r="B117" s="5">
        <v>400</v>
      </c>
      <c r="C117" s="15"/>
      <c r="D117" s="15">
        <f t="shared" si="37"/>
        <v>400</v>
      </c>
      <c r="E117" s="13"/>
      <c r="F117" s="13"/>
      <c r="G117" s="13">
        <f t="shared" si="30"/>
        <v>400</v>
      </c>
      <c r="H117" s="13">
        <f t="shared" si="31"/>
        <v>0</v>
      </c>
      <c r="I117" s="13">
        <f t="shared" si="32"/>
        <v>400</v>
      </c>
    </row>
    <row r="118" spans="1:9" ht="12.75" customHeight="1" x14ac:dyDescent="0.2">
      <c r="A118" s="28" t="s">
        <v>118</v>
      </c>
      <c r="B118" s="5">
        <v>8000</v>
      </c>
      <c r="C118" s="15"/>
      <c r="D118" s="15">
        <f t="shared" si="37"/>
        <v>8000</v>
      </c>
      <c r="E118" s="13"/>
      <c r="F118" s="13"/>
      <c r="G118" s="13">
        <f t="shared" si="30"/>
        <v>8000</v>
      </c>
      <c r="H118" s="13">
        <f t="shared" si="31"/>
        <v>0</v>
      </c>
      <c r="I118" s="13">
        <f t="shared" si="32"/>
        <v>8000</v>
      </c>
    </row>
    <row r="119" spans="1:9" ht="12.75" customHeight="1" x14ac:dyDescent="0.2">
      <c r="A119" s="28" t="s">
        <v>136</v>
      </c>
      <c r="B119" s="5"/>
      <c r="C119" s="15"/>
      <c r="D119" s="15"/>
      <c r="E119" s="13">
        <v>10542</v>
      </c>
      <c r="F119" s="13"/>
      <c r="G119" s="13">
        <f t="shared" ref="G119" si="45">+B119+E119</f>
        <v>10542</v>
      </c>
      <c r="H119" s="13">
        <f t="shared" ref="H119" si="46">+C119+F119</f>
        <v>0</v>
      </c>
      <c r="I119" s="13">
        <f t="shared" ref="I119" si="47">+G119+H119</f>
        <v>10542</v>
      </c>
    </row>
    <row r="120" spans="1:9" ht="12.75" customHeight="1" x14ac:dyDescent="0.2">
      <c r="A120" s="16"/>
      <c r="B120" s="15"/>
      <c r="C120" s="15"/>
      <c r="D120" s="15"/>
      <c r="E120" s="13"/>
      <c r="F120" s="13"/>
      <c r="G120" s="13"/>
      <c r="H120" s="13"/>
      <c r="I120" s="13"/>
    </row>
    <row r="121" spans="1:9" ht="12.75" customHeight="1" x14ac:dyDescent="0.2">
      <c r="A121" s="29" t="s">
        <v>104</v>
      </c>
      <c r="B121" s="24">
        <f>SUM(B122:B123)</f>
        <v>70</v>
      </c>
      <c r="C121" s="24">
        <f t="shared" ref="C121:I121" si="48">SUM(C122:C123)</f>
        <v>0</v>
      </c>
      <c r="D121" s="24">
        <f t="shared" si="48"/>
        <v>70</v>
      </c>
      <c r="E121" s="24">
        <f t="shared" si="48"/>
        <v>70</v>
      </c>
      <c r="F121" s="24">
        <f t="shared" si="48"/>
        <v>0</v>
      </c>
      <c r="G121" s="24">
        <f t="shared" si="48"/>
        <v>140</v>
      </c>
      <c r="H121" s="24">
        <f t="shared" si="48"/>
        <v>0</v>
      </c>
      <c r="I121" s="24">
        <f t="shared" si="48"/>
        <v>140</v>
      </c>
    </row>
    <row r="122" spans="1:9" ht="12.75" customHeight="1" x14ac:dyDescent="0.2">
      <c r="A122" s="28" t="s">
        <v>105</v>
      </c>
      <c r="B122" s="15">
        <v>70</v>
      </c>
      <c r="C122" s="15"/>
      <c r="D122" s="15">
        <f t="shared" si="37"/>
        <v>70</v>
      </c>
      <c r="E122" s="13"/>
      <c r="F122" s="13"/>
      <c r="G122" s="13">
        <f t="shared" si="30"/>
        <v>70</v>
      </c>
      <c r="H122" s="13">
        <f t="shared" si="31"/>
        <v>0</v>
      </c>
      <c r="I122" s="13">
        <f t="shared" si="32"/>
        <v>70</v>
      </c>
    </row>
    <row r="123" spans="1:9" ht="12.75" customHeight="1" x14ac:dyDescent="0.2">
      <c r="A123" s="28" t="s">
        <v>136</v>
      </c>
      <c r="B123" s="15"/>
      <c r="C123" s="15"/>
      <c r="D123" s="15"/>
      <c r="E123" s="13">
        <v>70</v>
      </c>
      <c r="F123" s="13"/>
      <c r="G123" s="13">
        <f t="shared" ref="G123" si="49">+B123+E123</f>
        <v>70</v>
      </c>
      <c r="H123" s="13">
        <f t="shared" ref="H123" si="50">+C123+F123</f>
        <v>0</v>
      </c>
      <c r="I123" s="13">
        <f t="shared" ref="I123" si="51">+G123+H123</f>
        <v>70</v>
      </c>
    </row>
    <row r="124" spans="1:9" ht="12.75" customHeight="1" x14ac:dyDescent="0.2">
      <c r="A124" s="5"/>
      <c r="B124" s="19"/>
      <c r="C124" s="19"/>
      <c r="D124" s="19"/>
      <c r="E124" s="13"/>
      <c r="F124" s="13"/>
      <c r="G124" s="13"/>
      <c r="H124" s="13"/>
      <c r="I124" s="13"/>
    </row>
    <row r="125" spans="1:9" ht="12.75" customHeight="1" x14ac:dyDescent="0.2">
      <c r="A125" s="3" t="s">
        <v>30</v>
      </c>
      <c r="B125" s="20">
        <f t="shared" ref="B125:I125" si="52">SUM(B126:B126)</f>
        <v>6000</v>
      </c>
      <c r="C125" s="20">
        <f t="shared" si="52"/>
        <v>0</v>
      </c>
      <c r="D125" s="20">
        <f t="shared" si="52"/>
        <v>6000</v>
      </c>
      <c r="E125" s="20">
        <f t="shared" si="52"/>
        <v>0</v>
      </c>
      <c r="F125" s="20">
        <f t="shared" si="52"/>
        <v>0</v>
      </c>
      <c r="G125" s="20">
        <f t="shared" si="52"/>
        <v>6000</v>
      </c>
      <c r="H125" s="20">
        <f t="shared" si="52"/>
        <v>0</v>
      </c>
      <c r="I125" s="20">
        <f t="shared" si="52"/>
        <v>6000</v>
      </c>
    </row>
    <row r="126" spans="1:9" ht="12.75" customHeight="1" x14ac:dyDescent="0.2">
      <c r="A126" s="5" t="s">
        <v>36</v>
      </c>
      <c r="B126" s="19">
        <v>6000</v>
      </c>
      <c r="C126" s="19"/>
      <c r="D126" s="19">
        <f>SUM(B126:C126)</f>
        <v>6000</v>
      </c>
      <c r="E126" s="13"/>
      <c r="F126" s="13"/>
      <c r="G126" s="13">
        <f t="shared" si="30"/>
        <v>6000</v>
      </c>
      <c r="H126" s="13">
        <f t="shared" si="31"/>
        <v>0</v>
      </c>
      <c r="I126" s="13">
        <f t="shared" si="32"/>
        <v>6000</v>
      </c>
    </row>
    <row r="127" spans="1:9" ht="12.75" customHeight="1" x14ac:dyDescent="0.2">
      <c r="A127" s="22"/>
      <c r="B127" s="15"/>
      <c r="C127" s="15"/>
      <c r="D127" s="19"/>
      <c r="E127" s="13"/>
      <c r="F127" s="13"/>
      <c r="G127" s="13"/>
      <c r="H127" s="13"/>
      <c r="I127" s="13"/>
    </row>
    <row r="128" spans="1:9" ht="12.75" customHeight="1" x14ac:dyDescent="0.2">
      <c r="A128" s="2" t="s">
        <v>134</v>
      </c>
      <c r="B128" s="24">
        <f>+B129</f>
        <v>0</v>
      </c>
      <c r="C128" s="24">
        <f t="shared" ref="C128:I128" si="53">+C129</f>
        <v>0</v>
      </c>
      <c r="D128" s="24">
        <f t="shared" si="53"/>
        <v>0</v>
      </c>
      <c r="E128" s="24">
        <f t="shared" si="53"/>
        <v>918</v>
      </c>
      <c r="F128" s="24">
        <f t="shared" si="53"/>
        <v>0</v>
      </c>
      <c r="G128" s="24">
        <f t="shared" si="53"/>
        <v>918</v>
      </c>
      <c r="H128" s="24">
        <f t="shared" si="53"/>
        <v>0</v>
      </c>
      <c r="I128" s="24">
        <f t="shared" si="53"/>
        <v>918</v>
      </c>
    </row>
    <row r="129" spans="1:9" ht="12.75" customHeight="1" x14ac:dyDescent="0.2">
      <c r="A129" s="4" t="s">
        <v>135</v>
      </c>
      <c r="B129" s="15"/>
      <c r="C129" s="15"/>
      <c r="D129" s="19"/>
      <c r="E129" s="13">
        <v>918</v>
      </c>
      <c r="F129" s="13"/>
      <c r="G129" s="13">
        <f t="shared" ref="G129" si="54">+B129+E129</f>
        <v>918</v>
      </c>
      <c r="H129" s="13">
        <f t="shared" ref="H129" si="55">+C129+F129</f>
        <v>0</v>
      </c>
      <c r="I129" s="13">
        <f t="shared" ref="I129" si="56">+G129+H129</f>
        <v>918</v>
      </c>
    </row>
    <row r="130" spans="1:9" ht="12.75" customHeight="1" x14ac:dyDescent="0.2">
      <c r="A130" s="22"/>
      <c r="B130" s="15"/>
      <c r="C130" s="15"/>
      <c r="D130" s="19"/>
      <c r="E130" s="13"/>
      <c r="F130" s="13"/>
      <c r="G130" s="13"/>
      <c r="H130" s="13"/>
      <c r="I130" s="13"/>
    </row>
    <row r="131" spans="1:9" ht="12.75" customHeight="1" x14ac:dyDescent="0.2">
      <c r="A131" s="2" t="s">
        <v>40</v>
      </c>
      <c r="B131" s="24">
        <f>SUM(B132:B132)</f>
        <v>2000</v>
      </c>
      <c r="C131" s="24">
        <f>SUM(C132:C132)</f>
        <v>0</v>
      </c>
      <c r="D131" s="24">
        <f>SUM(D132:D132)</f>
        <v>2000</v>
      </c>
      <c r="E131" s="24">
        <f t="shared" ref="E131:I131" si="57">SUM(E132:E132)</f>
        <v>0</v>
      </c>
      <c r="F131" s="24">
        <f t="shared" si="57"/>
        <v>0</v>
      </c>
      <c r="G131" s="24">
        <f t="shared" si="57"/>
        <v>2000</v>
      </c>
      <c r="H131" s="24">
        <f t="shared" si="57"/>
        <v>0</v>
      </c>
      <c r="I131" s="24">
        <f t="shared" si="57"/>
        <v>2000</v>
      </c>
    </row>
    <row r="132" spans="1:9" ht="12.75" customHeight="1" x14ac:dyDescent="0.2">
      <c r="A132" s="4" t="s">
        <v>42</v>
      </c>
      <c r="B132" s="15">
        <v>2000</v>
      </c>
      <c r="C132" s="15"/>
      <c r="D132" s="19">
        <f>SUM(B132:C132)</f>
        <v>2000</v>
      </c>
      <c r="E132" s="13"/>
      <c r="F132" s="13"/>
      <c r="G132" s="13">
        <f t="shared" si="30"/>
        <v>2000</v>
      </c>
      <c r="H132" s="13">
        <f t="shared" si="31"/>
        <v>0</v>
      </c>
      <c r="I132" s="13">
        <f t="shared" si="32"/>
        <v>2000</v>
      </c>
    </row>
    <row r="133" spans="1:9" x14ac:dyDescent="0.2">
      <c r="A133" s="4"/>
      <c r="B133" s="15"/>
      <c r="C133" s="15"/>
      <c r="D133" s="19"/>
      <c r="E133" s="13"/>
      <c r="F133" s="13"/>
      <c r="G133" s="13"/>
      <c r="H133" s="13"/>
      <c r="I133" s="13"/>
    </row>
    <row r="134" spans="1:9" x14ac:dyDescent="0.2">
      <c r="A134" s="2" t="s">
        <v>132</v>
      </c>
      <c r="B134" s="24">
        <f>+B135</f>
        <v>0</v>
      </c>
      <c r="C134" s="24">
        <f t="shared" ref="C134:I134" si="58">+C135</f>
        <v>0</v>
      </c>
      <c r="D134" s="24">
        <f t="shared" si="58"/>
        <v>0</v>
      </c>
      <c r="E134" s="24">
        <f t="shared" si="58"/>
        <v>2413</v>
      </c>
      <c r="F134" s="24">
        <f t="shared" si="58"/>
        <v>0</v>
      </c>
      <c r="G134" s="24">
        <f t="shared" si="58"/>
        <v>2413</v>
      </c>
      <c r="H134" s="24">
        <f t="shared" si="58"/>
        <v>0</v>
      </c>
      <c r="I134" s="24">
        <f t="shared" si="58"/>
        <v>2413</v>
      </c>
    </row>
    <row r="135" spans="1:9" x14ac:dyDescent="0.2">
      <c r="A135" s="30" t="s">
        <v>133</v>
      </c>
      <c r="B135" s="15"/>
      <c r="C135" s="15"/>
      <c r="D135" s="19"/>
      <c r="E135" s="13">
        <v>2413</v>
      </c>
      <c r="F135" s="13"/>
      <c r="G135" s="13">
        <f t="shared" ref="G135" si="59">+B135+E135</f>
        <v>2413</v>
      </c>
      <c r="H135" s="13">
        <f t="shared" ref="H135" si="60">+C135+F135</f>
        <v>0</v>
      </c>
      <c r="I135" s="13">
        <f t="shared" ref="I135" si="61">+G135+H135</f>
        <v>2413</v>
      </c>
    </row>
    <row r="136" spans="1:9" x14ac:dyDescent="0.2">
      <c r="A136" s="4"/>
      <c r="B136" s="15"/>
      <c r="C136" s="15"/>
      <c r="D136" s="19"/>
      <c r="E136" s="13"/>
      <c r="F136" s="13"/>
      <c r="G136" s="13"/>
      <c r="H136" s="13"/>
      <c r="I136" s="13"/>
    </row>
    <row r="137" spans="1:9" x14ac:dyDescent="0.2">
      <c r="A137" s="2" t="s">
        <v>95</v>
      </c>
      <c r="B137" s="24">
        <f t="shared" ref="B137:I137" si="62">+B138</f>
        <v>0</v>
      </c>
      <c r="C137" s="24">
        <f t="shared" si="62"/>
        <v>305000</v>
      </c>
      <c r="D137" s="24">
        <f t="shared" si="62"/>
        <v>305000</v>
      </c>
      <c r="E137" s="24">
        <f t="shared" si="62"/>
        <v>0</v>
      </c>
      <c r="F137" s="24">
        <f t="shared" si="62"/>
        <v>0</v>
      </c>
      <c r="G137" s="24">
        <f t="shared" si="62"/>
        <v>0</v>
      </c>
      <c r="H137" s="24">
        <f t="shared" si="62"/>
        <v>305000</v>
      </c>
      <c r="I137" s="24">
        <f t="shared" si="62"/>
        <v>305000</v>
      </c>
    </row>
    <row r="138" spans="1:9" x14ac:dyDescent="0.2">
      <c r="A138" s="16" t="s">
        <v>94</v>
      </c>
      <c r="B138" s="15"/>
      <c r="C138" s="15">
        <v>305000</v>
      </c>
      <c r="D138" s="27">
        <f>SUM(B138:C138)</f>
        <v>305000</v>
      </c>
      <c r="E138" s="13"/>
      <c r="F138" s="13"/>
      <c r="G138" s="13">
        <f t="shared" si="30"/>
        <v>0</v>
      </c>
      <c r="H138" s="13">
        <f t="shared" si="31"/>
        <v>305000</v>
      </c>
      <c r="I138" s="13">
        <f t="shared" si="32"/>
        <v>305000</v>
      </c>
    </row>
    <row r="139" spans="1:9" x14ac:dyDescent="0.2">
      <c r="A139" s="5"/>
      <c r="B139" s="15"/>
      <c r="C139" s="15"/>
      <c r="D139" s="19"/>
      <c r="E139" s="13"/>
      <c r="F139" s="13"/>
      <c r="G139" s="13"/>
      <c r="H139" s="13"/>
      <c r="I139" s="13"/>
    </row>
    <row r="140" spans="1:9" x14ac:dyDescent="0.2">
      <c r="A140" s="8" t="s">
        <v>9</v>
      </c>
      <c r="B140" s="25">
        <f t="shared" ref="B140:I140" si="63">SUM(B142)</f>
        <v>9355</v>
      </c>
      <c r="C140" s="25">
        <f t="shared" si="63"/>
        <v>0</v>
      </c>
      <c r="D140" s="25">
        <f t="shared" si="63"/>
        <v>9355</v>
      </c>
      <c r="E140" s="25">
        <f t="shared" si="63"/>
        <v>2591</v>
      </c>
      <c r="F140" s="25">
        <f t="shared" si="63"/>
        <v>0</v>
      </c>
      <c r="G140" s="25">
        <f t="shared" si="63"/>
        <v>11946</v>
      </c>
      <c r="H140" s="25">
        <f t="shared" si="63"/>
        <v>0</v>
      </c>
      <c r="I140" s="25">
        <f t="shared" si="63"/>
        <v>11946</v>
      </c>
    </row>
    <row r="141" spans="1:9" x14ac:dyDescent="0.2">
      <c r="A141" s="2" t="s">
        <v>15</v>
      </c>
      <c r="B141" s="15"/>
      <c r="C141" s="15"/>
      <c r="D141" s="19"/>
      <c r="E141" s="13"/>
      <c r="F141" s="13"/>
      <c r="G141" s="13"/>
      <c r="H141" s="13"/>
      <c r="I141" s="13"/>
    </row>
    <row r="142" spans="1:9" x14ac:dyDescent="0.2">
      <c r="A142" s="12" t="s">
        <v>60</v>
      </c>
      <c r="B142" s="20">
        <f>SUM(B143:B149)</f>
        <v>9355</v>
      </c>
      <c r="C142" s="20">
        <f>SUM(C143:C149)</f>
        <v>0</v>
      </c>
      <c r="D142" s="20">
        <f>SUM(D143:D149)</f>
        <v>9355</v>
      </c>
      <c r="E142" s="20">
        <f t="shared" ref="E142:I142" si="64">SUM(E143:E149)</f>
        <v>2591</v>
      </c>
      <c r="F142" s="20">
        <f t="shared" si="64"/>
        <v>0</v>
      </c>
      <c r="G142" s="20">
        <f t="shared" si="64"/>
        <v>11946</v>
      </c>
      <c r="H142" s="20">
        <f t="shared" si="64"/>
        <v>0</v>
      </c>
      <c r="I142" s="20">
        <f t="shared" si="64"/>
        <v>11946</v>
      </c>
    </row>
    <row r="143" spans="1:9" x14ac:dyDescent="0.2">
      <c r="A143" s="16" t="s">
        <v>59</v>
      </c>
      <c r="B143" s="15">
        <v>2475</v>
      </c>
      <c r="C143" s="15"/>
      <c r="D143" s="19">
        <f t="shared" ref="D143:D148" si="65">SUM(B143:C143)</f>
        <v>2475</v>
      </c>
      <c r="E143" s="13"/>
      <c r="F143" s="13"/>
      <c r="G143" s="13">
        <f t="shared" si="30"/>
        <v>2475</v>
      </c>
      <c r="H143" s="13">
        <f t="shared" si="31"/>
        <v>0</v>
      </c>
      <c r="I143" s="13">
        <f t="shared" si="32"/>
        <v>2475</v>
      </c>
    </row>
    <row r="144" spans="1:9" x14ac:dyDescent="0.2">
      <c r="A144" s="16" t="s">
        <v>44</v>
      </c>
      <c r="B144" s="15">
        <v>500</v>
      </c>
      <c r="C144" s="15"/>
      <c r="D144" s="19">
        <f t="shared" si="65"/>
        <v>500</v>
      </c>
      <c r="E144" s="13"/>
      <c r="F144" s="13"/>
      <c r="G144" s="13">
        <f t="shared" si="30"/>
        <v>500</v>
      </c>
      <c r="H144" s="13">
        <f t="shared" si="31"/>
        <v>0</v>
      </c>
      <c r="I144" s="13">
        <f t="shared" si="32"/>
        <v>500</v>
      </c>
    </row>
    <row r="145" spans="1:9" x14ac:dyDescent="0.2">
      <c r="A145" s="4" t="s">
        <v>18</v>
      </c>
      <c r="B145" s="15">
        <v>5000</v>
      </c>
      <c r="C145" s="15"/>
      <c r="D145" s="19">
        <f t="shared" si="65"/>
        <v>5000</v>
      </c>
      <c r="E145" s="13"/>
      <c r="F145" s="13"/>
      <c r="G145" s="13">
        <f t="shared" si="30"/>
        <v>5000</v>
      </c>
      <c r="H145" s="13">
        <f t="shared" si="31"/>
        <v>0</v>
      </c>
      <c r="I145" s="13">
        <f t="shared" si="32"/>
        <v>5000</v>
      </c>
    </row>
    <row r="146" spans="1:9" x14ac:dyDescent="0.2">
      <c r="A146" s="4" t="s">
        <v>21</v>
      </c>
      <c r="B146" s="15">
        <v>1000</v>
      </c>
      <c r="C146" s="15"/>
      <c r="D146" s="19">
        <f t="shared" si="65"/>
        <v>1000</v>
      </c>
      <c r="E146" s="13"/>
      <c r="F146" s="13"/>
      <c r="G146" s="13">
        <f t="shared" si="30"/>
        <v>1000</v>
      </c>
      <c r="H146" s="13">
        <f t="shared" si="31"/>
        <v>0</v>
      </c>
      <c r="I146" s="13">
        <f t="shared" si="32"/>
        <v>1000</v>
      </c>
    </row>
    <row r="147" spans="1:9" x14ac:dyDescent="0.2">
      <c r="A147" s="4" t="s">
        <v>65</v>
      </c>
      <c r="B147" s="15">
        <v>350</v>
      </c>
      <c r="C147" s="15"/>
      <c r="D147" s="19">
        <f t="shared" si="65"/>
        <v>350</v>
      </c>
      <c r="E147" s="13"/>
      <c r="F147" s="13"/>
      <c r="G147" s="13">
        <f t="shared" si="30"/>
        <v>350</v>
      </c>
      <c r="H147" s="13">
        <f t="shared" si="31"/>
        <v>0</v>
      </c>
      <c r="I147" s="13">
        <f t="shared" si="32"/>
        <v>350</v>
      </c>
    </row>
    <row r="148" spans="1:9" x14ac:dyDescent="0.2">
      <c r="A148" s="4" t="s">
        <v>66</v>
      </c>
      <c r="B148" s="15">
        <v>30</v>
      </c>
      <c r="C148" s="15"/>
      <c r="D148" s="19">
        <f t="shared" si="65"/>
        <v>30</v>
      </c>
      <c r="E148" s="13"/>
      <c r="F148" s="13"/>
      <c r="G148" s="13">
        <f t="shared" si="30"/>
        <v>30</v>
      </c>
      <c r="H148" s="13">
        <f t="shared" si="31"/>
        <v>0</v>
      </c>
      <c r="I148" s="13">
        <f t="shared" si="32"/>
        <v>30</v>
      </c>
    </row>
    <row r="149" spans="1:9" x14ac:dyDescent="0.2">
      <c r="A149" s="4" t="s">
        <v>137</v>
      </c>
      <c r="B149" s="15"/>
      <c r="C149" s="15"/>
      <c r="D149" s="19"/>
      <c r="E149" s="13">
        <v>2591</v>
      </c>
      <c r="F149" s="13"/>
      <c r="G149" s="13">
        <f t="shared" ref="G149" si="66">+B149+E149</f>
        <v>2591</v>
      </c>
      <c r="H149" s="13">
        <f t="shared" ref="H149" si="67">+C149+F149</f>
        <v>0</v>
      </c>
      <c r="I149" s="13">
        <f t="shared" ref="I149" si="68">+G149+H149</f>
        <v>2591</v>
      </c>
    </row>
    <row r="150" spans="1:9" x14ac:dyDescent="0.2">
      <c r="A150" s="4"/>
      <c r="B150" s="15"/>
      <c r="C150" s="15"/>
      <c r="D150" s="19"/>
      <c r="E150" s="13"/>
      <c r="F150" s="13"/>
      <c r="G150" s="13"/>
      <c r="H150" s="13"/>
      <c r="I150" s="13"/>
    </row>
    <row r="151" spans="1:9" x14ac:dyDescent="0.2">
      <c r="A151" s="8" t="s">
        <v>10</v>
      </c>
      <c r="B151" s="25">
        <f t="shared" ref="B151:I151" si="69">SUM(B152:B166)</f>
        <v>15799</v>
      </c>
      <c r="C151" s="25">
        <f t="shared" si="69"/>
        <v>636</v>
      </c>
      <c r="D151" s="25">
        <f t="shared" si="69"/>
        <v>16435</v>
      </c>
      <c r="E151" s="25">
        <f t="shared" si="69"/>
        <v>734</v>
      </c>
      <c r="F151" s="25">
        <f t="shared" si="69"/>
        <v>0</v>
      </c>
      <c r="G151" s="25">
        <f t="shared" si="69"/>
        <v>16533</v>
      </c>
      <c r="H151" s="25">
        <f t="shared" si="69"/>
        <v>636</v>
      </c>
      <c r="I151" s="25">
        <f t="shared" si="69"/>
        <v>17169</v>
      </c>
    </row>
    <row r="152" spans="1:9" x14ac:dyDescent="0.2">
      <c r="A152" s="4" t="s">
        <v>26</v>
      </c>
      <c r="B152" s="27">
        <v>1441</v>
      </c>
      <c r="C152" s="27"/>
      <c r="D152" s="5">
        <f t="shared" ref="D152:D164" si="70">SUM(B152:C152)</f>
        <v>1441</v>
      </c>
      <c r="E152" s="13"/>
      <c r="F152" s="13"/>
      <c r="G152" s="13">
        <f t="shared" si="30"/>
        <v>1441</v>
      </c>
      <c r="H152" s="13">
        <f t="shared" si="31"/>
        <v>0</v>
      </c>
      <c r="I152" s="13">
        <f t="shared" si="32"/>
        <v>1441</v>
      </c>
    </row>
    <row r="153" spans="1:9" x14ac:dyDescent="0.2">
      <c r="A153" s="4" t="s">
        <v>100</v>
      </c>
      <c r="B153" s="27">
        <v>1016</v>
      </c>
      <c r="C153" s="27"/>
      <c r="D153" s="5">
        <f t="shared" si="70"/>
        <v>1016</v>
      </c>
      <c r="E153" s="13"/>
      <c r="F153" s="13"/>
      <c r="G153" s="13">
        <f t="shared" si="30"/>
        <v>1016</v>
      </c>
      <c r="H153" s="13">
        <f t="shared" si="31"/>
        <v>0</v>
      </c>
      <c r="I153" s="13">
        <f t="shared" si="32"/>
        <v>1016</v>
      </c>
    </row>
    <row r="154" spans="1:9" x14ac:dyDescent="0.2">
      <c r="A154" s="4" t="s">
        <v>11</v>
      </c>
      <c r="B154" s="27">
        <v>988</v>
      </c>
      <c r="C154" s="27"/>
      <c r="D154" s="5">
        <f t="shared" si="70"/>
        <v>988</v>
      </c>
      <c r="E154" s="13"/>
      <c r="F154" s="13"/>
      <c r="G154" s="13">
        <f t="shared" si="30"/>
        <v>988</v>
      </c>
      <c r="H154" s="13">
        <f t="shared" si="31"/>
        <v>0</v>
      </c>
      <c r="I154" s="13">
        <f t="shared" si="32"/>
        <v>988</v>
      </c>
    </row>
    <row r="155" spans="1:9" x14ac:dyDescent="0.2">
      <c r="A155" s="4" t="s">
        <v>27</v>
      </c>
      <c r="B155" s="27">
        <v>1536</v>
      </c>
      <c r="C155" s="27"/>
      <c r="D155" s="5">
        <f t="shared" si="70"/>
        <v>1536</v>
      </c>
      <c r="E155" s="13"/>
      <c r="F155" s="13"/>
      <c r="G155" s="13">
        <f t="shared" ref="G155:G164" si="71">+B155+E155</f>
        <v>1536</v>
      </c>
      <c r="H155" s="13">
        <f t="shared" ref="H155:H164" si="72">+C155+F155</f>
        <v>0</v>
      </c>
      <c r="I155" s="13">
        <f t="shared" ref="I155:I164" si="73">+G155+H155</f>
        <v>1536</v>
      </c>
    </row>
    <row r="156" spans="1:9" x14ac:dyDescent="0.2">
      <c r="A156" s="4" t="s">
        <v>101</v>
      </c>
      <c r="B156" s="27">
        <v>457</v>
      </c>
      <c r="C156" s="27"/>
      <c r="D156" s="5">
        <f t="shared" si="70"/>
        <v>457</v>
      </c>
      <c r="E156" s="13"/>
      <c r="F156" s="13"/>
      <c r="G156" s="13">
        <f t="shared" si="71"/>
        <v>457</v>
      </c>
      <c r="H156" s="13">
        <f t="shared" si="72"/>
        <v>0</v>
      </c>
      <c r="I156" s="13">
        <f t="shared" si="73"/>
        <v>457</v>
      </c>
    </row>
    <row r="157" spans="1:9" x14ac:dyDescent="0.2">
      <c r="A157" s="4" t="s">
        <v>12</v>
      </c>
      <c r="B157" s="27">
        <v>959</v>
      </c>
      <c r="C157" s="27"/>
      <c r="D157" s="5">
        <f t="shared" si="70"/>
        <v>959</v>
      </c>
      <c r="E157" s="13"/>
      <c r="F157" s="13"/>
      <c r="G157" s="13">
        <f t="shared" si="71"/>
        <v>959</v>
      </c>
      <c r="H157" s="13">
        <f t="shared" si="72"/>
        <v>0</v>
      </c>
      <c r="I157" s="13">
        <f t="shared" si="73"/>
        <v>959</v>
      </c>
    </row>
    <row r="158" spans="1:9" x14ac:dyDescent="0.2">
      <c r="A158" s="5" t="s">
        <v>28</v>
      </c>
      <c r="B158" s="27">
        <v>635</v>
      </c>
      <c r="C158" s="27"/>
      <c r="D158" s="5">
        <f t="shared" si="70"/>
        <v>635</v>
      </c>
      <c r="E158" s="13"/>
      <c r="F158" s="13"/>
      <c r="G158" s="13">
        <f t="shared" si="71"/>
        <v>635</v>
      </c>
      <c r="H158" s="13">
        <f t="shared" si="72"/>
        <v>0</v>
      </c>
      <c r="I158" s="13">
        <f t="shared" si="73"/>
        <v>635</v>
      </c>
    </row>
    <row r="159" spans="1:9" x14ac:dyDescent="0.2">
      <c r="A159" s="5" t="s">
        <v>96</v>
      </c>
      <c r="B159" s="27">
        <v>2000</v>
      </c>
      <c r="C159" s="27"/>
      <c r="D159" s="5">
        <f t="shared" si="70"/>
        <v>2000</v>
      </c>
      <c r="E159" s="13"/>
      <c r="F159" s="13"/>
      <c r="G159" s="13">
        <f t="shared" si="71"/>
        <v>2000</v>
      </c>
      <c r="H159" s="13">
        <f t="shared" si="72"/>
        <v>0</v>
      </c>
      <c r="I159" s="13">
        <f t="shared" si="73"/>
        <v>2000</v>
      </c>
    </row>
    <row r="160" spans="1:9" x14ac:dyDescent="0.2">
      <c r="A160" s="5" t="s">
        <v>138</v>
      </c>
      <c r="B160" s="27">
        <v>0</v>
      </c>
      <c r="C160" s="27"/>
      <c r="D160" s="5">
        <v>0</v>
      </c>
      <c r="E160" s="13">
        <v>164</v>
      </c>
      <c r="F160" s="13"/>
      <c r="G160" s="13">
        <f t="shared" ref="G160" si="74">+B160+E160</f>
        <v>164</v>
      </c>
      <c r="H160" s="13">
        <f t="shared" ref="H160" si="75">+C160+F160</f>
        <v>0</v>
      </c>
      <c r="I160" s="13">
        <f t="shared" ref="I160" si="76">+G160+H160</f>
        <v>164</v>
      </c>
    </row>
    <row r="161" spans="1:9" x14ac:dyDescent="0.2">
      <c r="A161" s="5" t="s">
        <v>29</v>
      </c>
      <c r="B161" s="27">
        <v>1046</v>
      </c>
      <c r="C161" s="27"/>
      <c r="D161" s="5">
        <f t="shared" si="70"/>
        <v>1046</v>
      </c>
      <c r="E161" s="13"/>
      <c r="F161" s="13"/>
      <c r="G161" s="13">
        <f t="shared" si="71"/>
        <v>1046</v>
      </c>
      <c r="H161" s="13">
        <f t="shared" si="72"/>
        <v>0</v>
      </c>
      <c r="I161" s="13">
        <f t="shared" si="73"/>
        <v>1046</v>
      </c>
    </row>
    <row r="162" spans="1:9" x14ac:dyDescent="0.2">
      <c r="A162" s="5" t="s">
        <v>17</v>
      </c>
      <c r="B162" s="27">
        <v>508</v>
      </c>
      <c r="C162" s="27"/>
      <c r="D162" s="5">
        <f t="shared" si="70"/>
        <v>508</v>
      </c>
      <c r="E162" s="13"/>
      <c r="F162" s="13"/>
      <c r="G162" s="13">
        <f t="shared" si="71"/>
        <v>508</v>
      </c>
      <c r="H162" s="13">
        <f t="shared" si="72"/>
        <v>0</v>
      </c>
      <c r="I162" s="13">
        <f t="shared" si="73"/>
        <v>508</v>
      </c>
    </row>
    <row r="163" spans="1:9" x14ac:dyDescent="0.2">
      <c r="A163" s="5" t="s">
        <v>13</v>
      </c>
      <c r="B163" s="27">
        <v>1013</v>
      </c>
      <c r="C163" s="27">
        <v>636</v>
      </c>
      <c r="D163" s="5">
        <f t="shared" si="70"/>
        <v>1649</v>
      </c>
      <c r="E163" s="13"/>
      <c r="F163" s="13"/>
      <c r="G163" s="13">
        <f t="shared" si="71"/>
        <v>1013</v>
      </c>
      <c r="H163" s="13">
        <f t="shared" si="72"/>
        <v>636</v>
      </c>
      <c r="I163" s="13">
        <f t="shared" si="73"/>
        <v>1649</v>
      </c>
    </row>
    <row r="164" spans="1:9" x14ac:dyDescent="0.2">
      <c r="A164" s="5" t="s">
        <v>14</v>
      </c>
      <c r="B164" s="27">
        <v>4200</v>
      </c>
      <c r="C164" s="27"/>
      <c r="D164" s="5">
        <f t="shared" si="70"/>
        <v>4200</v>
      </c>
      <c r="E164" s="13"/>
      <c r="F164" s="13"/>
      <c r="G164" s="13">
        <f t="shared" si="71"/>
        <v>4200</v>
      </c>
      <c r="H164" s="13">
        <f t="shared" si="72"/>
        <v>0</v>
      </c>
      <c r="I164" s="13">
        <f t="shared" si="73"/>
        <v>4200</v>
      </c>
    </row>
    <row r="165" spans="1:9" x14ac:dyDescent="0.2">
      <c r="A165" s="5" t="s">
        <v>139</v>
      </c>
      <c r="B165" s="27"/>
      <c r="C165" s="27"/>
      <c r="D165" s="5">
        <v>0</v>
      </c>
      <c r="E165" s="13">
        <v>570</v>
      </c>
      <c r="F165" s="13"/>
      <c r="G165" s="13">
        <f t="shared" ref="G165" si="77">+B165+E165</f>
        <v>570</v>
      </c>
      <c r="H165" s="13">
        <f t="shared" ref="H165" si="78">+C165+F165</f>
        <v>0</v>
      </c>
      <c r="I165" s="13">
        <f t="shared" ref="I165" si="79">+G165+H165</f>
        <v>570</v>
      </c>
    </row>
    <row r="166" spans="1:9" x14ac:dyDescent="0.2">
      <c r="A166" s="5"/>
      <c r="B166" s="13"/>
      <c r="C166" s="13"/>
      <c r="D166" s="19"/>
      <c r="E166" s="13"/>
      <c r="F166" s="13"/>
      <c r="G166" s="13"/>
      <c r="H166" s="13"/>
      <c r="I166" s="13"/>
    </row>
    <row r="167" spans="1:9" x14ac:dyDescent="0.2">
      <c r="A167" s="2" t="s">
        <v>1</v>
      </c>
      <c r="B167" s="3">
        <f>SUM(B6,B140,B151)</f>
        <v>6317500</v>
      </c>
      <c r="C167" s="3">
        <f>SUM(C6,C140,C151)</f>
        <v>771380</v>
      </c>
      <c r="D167" s="3">
        <f>SUM(D6,D140,D151)</f>
        <v>7088880</v>
      </c>
      <c r="E167" s="3">
        <f t="shared" ref="E167:I167" si="80">SUM(E6,E140,E151)</f>
        <v>26143</v>
      </c>
      <c r="F167" s="3">
        <f t="shared" si="80"/>
        <v>0</v>
      </c>
      <c r="G167" s="3">
        <f t="shared" si="80"/>
        <v>6343643</v>
      </c>
      <c r="H167" s="3">
        <f t="shared" si="80"/>
        <v>771380</v>
      </c>
      <c r="I167" s="3">
        <f t="shared" si="80"/>
        <v>7115023</v>
      </c>
    </row>
    <row r="168" spans="1:9" x14ac:dyDescent="0.2">
      <c r="A168" s="1"/>
      <c r="D168" s="18">
        <f>SUM(B167:C167)</f>
        <v>7088880</v>
      </c>
    </row>
    <row r="169" spans="1:9" x14ac:dyDescent="0.2">
      <c r="A169" s="1"/>
    </row>
    <row r="170" spans="1:9" x14ac:dyDescent="0.2">
      <c r="A170" s="1"/>
    </row>
    <row r="171" spans="1:9" x14ac:dyDescent="0.2">
      <c r="A171" s="1"/>
    </row>
    <row r="172" spans="1:9" x14ac:dyDescent="0.2">
      <c r="A172" s="1"/>
    </row>
    <row r="173" spans="1:9" x14ac:dyDescent="0.2">
      <c r="A173" s="1"/>
    </row>
    <row r="174" spans="1:9" x14ac:dyDescent="0.2">
      <c r="A174" s="1"/>
    </row>
    <row r="175" spans="1:9" x14ac:dyDescent="0.2">
      <c r="A175" s="1"/>
    </row>
    <row r="176" spans="1:9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</sheetData>
  <mergeCells count="5">
    <mergeCell ref="B4:D4"/>
    <mergeCell ref="A2:D2"/>
    <mergeCell ref="A4:A5"/>
    <mergeCell ref="E4:F4"/>
    <mergeCell ref="G4:I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2025-04-07T12:30:46Z</cp:lastPrinted>
  <dcterms:created xsi:type="dcterms:W3CDTF">1997-01-17T14:02:09Z</dcterms:created>
  <dcterms:modified xsi:type="dcterms:W3CDTF">2025-04-07T12:33:00Z</dcterms:modified>
</cp:coreProperties>
</file>